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0a9acb3b3b92bf1/Desktop/"/>
    </mc:Choice>
  </mc:AlternateContent>
  <xr:revisionPtr revIDLastSave="0" documentId="8_{A952BCCC-49E3-4E2A-9A16-DB31379C8F02}" xr6:coauthVersionLast="47" xr6:coauthVersionMax="47" xr10:uidLastSave="{00000000-0000-0000-0000-000000000000}"/>
  <workbookProtection workbookAlgorithmName="SHA-512" workbookHashValue="1XLtZ1vQ6xjGOXeyzTaiJAQrAtm0ZM22IpmKrBZSO+daDSFGGITNl5rYOTjAtLkTGt7v99sfccDzJ2mEa7wYEg==" workbookSaltValue="2hdtXPYwHy57c1xLEHUcHw==" workbookSpinCount="100000" lockStructure="1"/>
  <bookViews>
    <workbookView xWindow="11442" yWindow="0" windowWidth="11676" windowHeight="12318" tabRatio="848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</externalReferences>
  <calcPr calcId="181029"/>
</workbook>
</file>

<file path=xl/calcChain.xml><?xml version="1.0" encoding="utf-8"?>
<calcChain xmlns="http://schemas.openxmlformats.org/spreadsheetml/2006/main">
  <c r="Y31" i="1" l="1"/>
  <c r="D9" i="104" s="1"/>
  <c r="Y30" i="1"/>
  <c r="D9" i="103" s="1"/>
  <c r="F9" i="103" s="1"/>
  <c r="Z30" i="1" s="1"/>
  <c r="AA30" i="1" s="1"/>
  <c r="G9" i="103" s="1"/>
  <c r="Y29" i="1"/>
  <c r="Y28" i="1"/>
  <c r="Y27" i="1"/>
  <c r="Y26" i="1"/>
  <c r="Y25" i="1"/>
  <c r="Y24" i="1"/>
  <c r="D9" i="41" s="1"/>
  <c r="F9" i="41" s="1"/>
  <c r="Z24" i="1" s="1"/>
  <c r="AA24" i="1" s="1"/>
  <c r="G9" i="41" s="1"/>
  <c r="Y23" i="1"/>
  <c r="D9" i="98" s="1"/>
  <c r="F9" i="98" s="1"/>
  <c r="Z23" i="1" s="1"/>
  <c r="AA23" i="1" s="1"/>
  <c r="G9" i="98" s="1"/>
  <c r="Y22" i="1"/>
  <c r="D9" i="97" s="1"/>
  <c r="F9" i="97" s="1"/>
  <c r="Z22" i="1" s="1"/>
  <c r="AA22" i="1" s="1"/>
  <c r="G9" i="97" s="1"/>
  <c r="Y21" i="1"/>
  <c r="D9" i="96" s="1"/>
  <c r="F9" i="96" s="1"/>
  <c r="Z21" i="1" s="1"/>
  <c r="AA21" i="1" s="1"/>
  <c r="G9" i="96" s="1"/>
  <c r="Y20" i="1"/>
  <c r="D9" i="42" s="1"/>
  <c r="F9" i="42" s="1"/>
  <c r="Z20" i="1" s="1"/>
  <c r="AA20" i="1" s="1"/>
  <c r="G9" i="42" s="1"/>
  <c r="Y19" i="1"/>
  <c r="Y18" i="1"/>
  <c r="D9" i="43" s="1"/>
  <c r="F9" i="43" s="1"/>
  <c r="Z18" i="1" s="1"/>
  <c r="AA18" i="1" s="1"/>
  <c r="G9" i="43" s="1"/>
  <c r="Y17" i="1"/>
  <c r="Y16" i="1"/>
  <c r="Y15" i="1"/>
  <c r="Y14" i="1"/>
  <c r="Y13" i="1"/>
  <c r="Y12" i="1"/>
  <c r="D9" i="40" s="1"/>
  <c r="Y11" i="1"/>
  <c r="D9" i="8" s="1"/>
  <c r="F9" i="8" s="1"/>
  <c r="Z11" i="1" s="1"/>
  <c r="AA11" i="1" s="1"/>
  <c r="G9" i="8" s="1"/>
  <c r="Y10" i="1"/>
  <c r="Y9" i="1"/>
  <c r="D9" i="92" s="1"/>
  <c r="F9" i="92" s="1"/>
  <c r="Z9" i="1" s="1"/>
  <c r="AA9" i="1" s="1"/>
  <c r="G9" i="92" s="1"/>
  <c r="Y8" i="1"/>
  <c r="R32" i="1"/>
  <c r="D9" i="45" s="1"/>
  <c r="F9" i="45" s="1"/>
  <c r="S32" i="1" s="1"/>
  <c r="T32" i="1" s="1"/>
  <c r="G9" i="45" s="1"/>
  <c r="R31" i="1"/>
  <c r="D9" i="91" s="1"/>
  <c r="F9" i="91" s="1"/>
  <c r="S31" i="1" s="1"/>
  <c r="T31" i="1" s="1"/>
  <c r="G9" i="91" s="1"/>
  <c r="R30" i="1"/>
  <c r="D9" i="90" s="1"/>
  <c r="F9" i="90" s="1"/>
  <c r="S30" i="1" s="1"/>
  <c r="T30" i="1" s="1"/>
  <c r="G9" i="90" s="1"/>
  <c r="R29" i="1"/>
  <c r="R28" i="1"/>
  <c r="D9" i="88" s="1"/>
  <c r="R27" i="1"/>
  <c r="R26" i="1"/>
  <c r="R25" i="1"/>
  <c r="D9" i="85" s="1"/>
  <c r="F9" i="85" s="1"/>
  <c r="S25" i="1" s="1"/>
  <c r="T25" i="1" s="1"/>
  <c r="G9" i="85" s="1"/>
  <c r="R24" i="1"/>
  <c r="R23" i="1"/>
  <c r="R22" i="1"/>
  <c r="D9" i="82" s="1"/>
  <c r="F9" i="82" s="1"/>
  <c r="S22" i="1" s="1"/>
  <c r="T22" i="1" s="1"/>
  <c r="G9" i="82" s="1"/>
  <c r="R21" i="1"/>
  <c r="D9" i="46" s="1"/>
  <c r="F9" i="46" s="1"/>
  <c r="S21" i="1" s="1"/>
  <c r="T21" i="1" s="1"/>
  <c r="G9" i="46" s="1"/>
  <c r="R20" i="1"/>
  <c r="D9" i="47" s="1"/>
  <c r="F9" i="47" s="1"/>
  <c r="S20" i="1" s="1"/>
  <c r="T20" i="1" s="1"/>
  <c r="G9" i="47" s="1"/>
  <c r="R19" i="1"/>
  <c r="D9" i="81" s="1"/>
  <c r="R18" i="1"/>
  <c r="R17" i="1"/>
  <c r="R16" i="1"/>
  <c r="R15" i="1"/>
  <c r="R14" i="1"/>
  <c r="R13" i="1"/>
  <c r="D9" i="76" s="1"/>
  <c r="F9" i="76" s="1"/>
  <c r="S13" i="1" s="1"/>
  <c r="T13" i="1" s="1"/>
  <c r="G9" i="76" s="1"/>
  <c r="R12" i="1"/>
  <c r="D9" i="75" s="1"/>
  <c r="F9" i="75" s="1"/>
  <c r="S12" i="1" s="1"/>
  <c r="T12" i="1" s="1"/>
  <c r="G9" i="75" s="1"/>
  <c r="R11" i="1"/>
  <c r="R10" i="1"/>
  <c r="R9" i="1"/>
  <c r="D9" i="72" s="1"/>
  <c r="F9" i="72" s="1"/>
  <c r="S9" i="1" s="1"/>
  <c r="T9" i="1" s="1"/>
  <c r="G9" i="72" s="1"/>
  <c r="R8" i="1"/>
  <c r="D9" i="63" s="1"/>
  <c r="F9" i="63" s="1"/>
  <c r="S8" i="1" s="1"/>
  <c r="T8" i="1" s="1"/>
  <c r="G9" i="63" s="1"/>
  <c r="K32" i="1"/>
  <c r="D9" i="48" s="1"/>
  <c r="F9" i="48" s="1"/>
  <c r="L32" i="1" s="1"/>
  <c r="M32" i="1" s="1"/>
  <c r="G9" i="48" s="1"/>
  <c r="K31" i="1"/>
  <c r="K30" i="1"/>
  <c r="D9" i="50" s="1"/>
  <c r="F9" i="50" s="1"/>
  <c r="L30" i="1" s="1"/>
  <c r="M30" i="1" s="1"/>
  <c r="G9" i="50" s="1"/>
  <c r="K29" i="1"/>
  <c r="D9" i="60" s="1"/>
  <c r="F9" i="60" s="1"/>
  <c r="L29" i="1" s="1"/>
  <c r="M29" i="1" s="1"/>
  <c r="G9" i="60" s="1"/>
  <c r="K28" i="1"/>
  <c r="D9" i="61" s="1"/>
  <c r="F9" i="61" s="1"/>
  <c r="L28" i="1" s="1"/>
  <c r="M28" i="1" s="1"/>
  <c r="G9" i="61" s="1"/>
  <c r="K27" i="1"/>
  <c r="K26" i="1"/>
  <c r="D9" i="52" s="1"/>
  <c r="F9" i="52" s="1"/>
  <c r="L26" i="1" s="1"/>
  <c r="M26" i="1" s="1"/>
  <c r="G9" i="52" s="1"/>
  <c r="K25" i="1"/>
  <c r="D9" i="57" s="1"/>
  <c r="F9" i="57" s="1"/>
  <c r="L25" i="1" s="1"/>
  <c r="M25" i="1" s="1"/>
  <c r="G9" i="57" s="1"/>
  <c r="K24" i="1"/>
  <c r="K23" i="1"/>
  <c r="D9" i="59" s="1"/>
  <c r="F9" i="59" s="1"/>
  <c r="L23" i="1" s="1"/>
  <c r="M23" i="1" s="1"/>
  <c r="G9" i="59" s="1"/>
  <c r="K22" i="1"/>
  <c r="D9" i="53" s="1"/>
  <c r="F9" i="53" s="1"/>
  <c r="L22" i="1" s="1"/>
  <c r="M22" i="1" s="1"/>
  <c r="G9" i="53" s="1"/>
  <c r="K21" i="1"/>
  <c r="D9" i="54" s="1"/>
  <c r="F9" i="54" s="1"/>
  <c r="L21" i="1" s="1"/>
  <c r="M21" i="1" s="1"/>
  <c r="G9" i="54" s="1"/>
  <c r="K20" i="1"/>
  <c r="D9" i="16" s="1"/>
  <c r="K19" i="1"/>
  <c r="K18" i="1"/>
  <c r="D9" i="31" s="1"/>
  <c r="F9" i="31" s="1"/>
  <c r="L18" i="1" s="1"/>
  <c r="M18" i="1" s="1"/>
  <c r="G9" i="31" s="1"/>
  <c r="K17" i="1"/>
  <c r="D9" i="32" s="1"/>
  <c r="F9" i="32" s="1"/>
  <c r="L17" i="1" s="1"/>
  <c r="M17" i="1" s="1"/>
  <c r="G9" i="32" s="1"/>
  <c r="K16" i="1"/>
  <c r="D9" i="33" s="1"/>
  <c r="F9" i="33" s="1"/>
  <c r="L16" i="1" s="1"/>
  <c r="M16" i="1" s="1"/>
  <c r="G9" i="33" s="1"/>
  <c r="K15" i="1"/>
  <c r="K14" i="1"/>
  <c r="D9" i="70" s="1"/>
  <c r="F9" i="70" s="1"/>
  <c r="L14" i="1" s="1"/>
  <c r="M14" i="1" s="1"/>
  <c r="K13" i="1"/>
  <c r="D9" i="27" s="1"/>
  <c r="F9" i="27" s="1"/>
  <c r="L13" i="1" s="1"/>
  <c r="M13" i="1" s="1"/>
  <c r="G9" i="27" s="1"/>
  <c r="K12" i="1"/>
  <c r="K11" i="1"/>
  <c r="D9" i="29" s="1"/>
  <c r="K10" i="1"/>
  <c r="D9" i="30" s="1"/>
  <c r="F9" i="30" s="1"/>
  <c r="L10" i="1" s="1"/>
  <c r="M10" i="1" s="1"/>
  <c r="G9" i="30" s="1"/>
  <c r="K9" i="1"/>
  <c r="D9" i="23" s="1"/>
  <c r="K8" i="1"/>
  <c r="D9" i="24" s="1"/>
  <c r="F9" i="24" s="1"/>
  <c r="L8" i="1" s="1"/>
  <c r="M8" i="1" s="1"/>
  <c r="G9" i="24" s="1"/>
  <c r="D32" i="1"/>
  <c r="D31" i="1"/>
  <c r="D9" i="26" s="1"/>
  <c r="F9" i="26" s="1"/>
  <c r="E31" i="1" s="1"/>
  <c r="F31" i="1" s="1"/>
  <c r="G9" i="26" s="1"/>
  <c r="D30" i="1"/>
  <c r="D29" i="1"/>
  <c r="D9" i="55" s="1"/>
  <c r="F9" i="55" s="1"/>
  <c r="E29" i="1" s="1"/>
  <c r="F29" i="1" s="1"/>
  <c r="G9" i="55" s="1"/>
  <c r="D28" i="1"/>
  <c r="D27" i="1"/>
  <c r="D9" i="56" s="1"/>
  <c r="F9" i="56" s="1"/>
  <c r="E27" i="1" s="1"/>
  <c r="F27" i="1" s="1"/>
  <c r="G9" i="56" s="1"/>
  <c r="D26" i="1"/>
  <c r="D9" i="67" s="1"/>
  <c r="D25" i="1"/>
  <c r="D9" i="17" s="1"/>
  <c r="D24" i="1"/>
  <c r="D9" i="18" s="1"/>
  <c r="F9" i="18" s="1"/>
  <c r="E24" i="1" s="1"/>
  <c r="F24" i="1" s="1"/>
  <c r="G9" i="18" s="1"/>
  <c r="D23" i="1"/>
  <c r="D9" i="19" s="1"/>
  <c r="F9" i="19" s="1"/>
  <c r="E23" i="1" s="1"/>
  <c r="F23" i="1" s="1"/>
  <c r="G9" i="19" s="1"/>
  <c r="D22" i="1"/>
  <c r="D9" i="20" s="1"/>
  <c r="F9" i="20" s="1"/>
  <c r="E22" i="1" s="1"/>
  <c r="F22" i="1" s="1"/>
  <c r="G9" i="20" s="1"/>
  <c r="D21" i="1"/>
  <c r="D9" i="21" s="1"/>
  <c r="F9" i="21" s="1"/>
  <c r="E21" i="1" s="1"/>
  <c r="F21" i="1" s="1"/>
  <c r="G9" i="21" s="1"/>
  <c r="D19" i="1"/>
  <c r="D18" i="1"/>
  <c r="D17" i="1"/>
  <c r="D16" i="1"/>
  <c r="D15" i="1"/>
  <c r="D14" i="1"/>
  <c r="D9" i="11" s="1"/>
  <c r="D13" i="1"/>
  <c r="D9" i="12" s="1"/>
  <c r="F9" i="12" s="1"/>
  <c r="E13" i="1" s="1"/>
  <c r="F13" i="1" s="1"/>
  <c r="G9" i="12" s="1"/>
  <c r="D12" i="1"/>
  <c r="D11" i="1"/>
  <c r="D10" i="1"/>
  <c r="D9" i="7" s="1"/>
  <c r="F9" i="7" s="1"/>
  <c r="E10" i="1" s="1"/>
  <c r="F10" i="1" s="1"/>
  <c r="G9" i="7" s="1"/>
  <c r="D9" i="1"/>
  <c r="D9" i="4" s="1"/>
  <c r="F9" i="4" s="1"/>
  <c r="E9" i="1" s="1"/>
  <c r="F9" i="1" s="1"/>
  <c r="G9" i="4" s="1"/>
  <c r="D8" i="1"/>
  <c r="D9" i="2" s="1"/>
  <c r="F9" i="2" s="1"/>
  <c r="E8" i="1" s="1"/>
  <c r="F8" i="1" s="1"/>
  <c r="G9" i="2" s="1"/>
  <c r="D9" i="102"/>
  <c r="F9" i="102" s="1"/>
  <c r="Z29" i="1" s="1"/>
  <c r="AA29" i="1" s="1"/>
  <c r="G9" i="102" s="1"/>
  <c r="D9" i="101"/>
  <c r="F9" i="101" s="1"/>
  <c r="Z28" i="1" s="1"/>
  <c r="AA28" i="1" s="1"/>
  <c r="G9" i="101" s="1"/>
  <c r="D9" i="100"/>
  <c r="F9" i="100" s="1"/>
  <c r="Z27" i="1" s="1"/>
  <c r="AA27" i="1" s="1"/>
  <c r="G9" i="100" s="1"/>
  <c r="D9" i="94"/>
  <c r="F9" i="94" s="1"/>
  <c r="Z17" i="1" s="1"/>
  <c r="AA17" i="1" s="1"/>
  <c r="G9" i="94" s="1"/>
  <c r="D9" i="36"/>
  <c r="F9" i="36" s="1"/>
  <c r="Z16" i="1" s="1"/>
  <c r="AA16" i="1" s="1"/>
  <c r="G9" i="36" s="1"/>
  <c r="D9" i="37"/>
  <c r="F9" i="37" s="1"/>
  <c r="Z15" i="1" s="1"/>
  <c r="AA15" i="1" s="1"/>
  <c r="G9" i="37" s="1"/>
  <c r="D9" i="84"/>
  <c r="F9" i="84" s="1"/>
  <c r="S24" i="1" s="1"/>
  <c r="T24" i="1" s="1"/>
  <c r="G9" i="84" s="1"/>
  <c r="D9" i="83"/>
  <c r="F9" i="83" s="1"/>
  <c r="S23" i="1" s="1"/>
  <c r="T23" i="1" s="1"/>
  <c r="G9" i="83" s="1"/>
  <c r="D9" i="62"/>
  <c r="F9" i="62" s="1"/>
  <c r="S17" i="1" s="1"/>
  <c r="T17" i="1" s="1"/>
  <c r="G9" i="62" s="1"/>
  <c r="D9" i="79"/>
  <c r="F9" i="79" s="1"/>
  <c r="S16" i="1" s="1"/>
  <c r="T16" i="1" s="1"/>
  <c r="G9" i="79" s="1"/>
  <c r="D9" i="73"/>
  <c r="F9" i="73" s="1"/>
  <c r="S10" i="1" s="1"/>
  <c r="T10" i="1" s="1"/>
  <c r="G9" i="73" s="1"/>
  <c r="D9" i="58"/>
  <c r="F9" i="58" s="1"/>
  <c r="L24" i="1" s="1"/>
  <c r="M24" i="1" s="1"/>
  <c r="G9" i="58" s="1"/>
  <c r="D9" i="25"/>
  <c r="D9" i="22"/>
  <c r="F9" i="22" s="1"/>
  <c r="E30" i="1" s="1"/>
  <c r="F30" i="1" s="1"/>
  <c r="G9" i="22" s="1"/>
  <c r="D9" i="13"/>
  <c r="F9" i="13" s="1"/>
  <c r="E19" i="1" s="1"/>
  <c r="F19" i="1" s="1"/>
  <c r="G9" i="13" s="1"/>
  <c r="D9" i="15"/>
  <c r="F9" i="15" s="1"/>
  <c r="E17" i="1" s="1"/>
  <c r="F17" i="1" s="1"/>
  <c r="G9" i="15" s="1"/>
  <c r="D9" i="5"/>
  <c r="F9" i="5" s="1"/>
  <c r="E12" i="1" s="1"/>
  <c r="F12" i="1" s="1"/>
  <c r="G9" i="5" s="1"/>
  <c r="I9" i="7"/>
  <c r="G10" i="1"/>
  <c r="I9" i="6"/>
  <c r="G11" i="1"/>
  <c r="I9" i="5"/>
  <c r="G12" i="1"/>
  <c r="I9" i="12"/>
  <c r="G13" i="1"/>
  <c r="I9" i="11"/>
  <c r="G14" i="1" s="1"/>
  <c r="I9" i="10"/>
  <c r="G15" i="1"/>
  <c r="I9" i="9"/>
  <c r="G16" i="1"/>
  <c r="I9" i="15"/>
  <c r="G17" i="1"/>
  <c r="I9" i="14"/>
  <c r="G18" i="1"/>
  <c r="I9" i="13"/>
  <c r="G19" i="1"/>
  <c r="I9" i="66"/>
  <c r="G20" i="1"/>
  <c r="I9" i="21"/>
  <c r="G21" i="1"/>
  <c r="I9" i="20"/>
  <c r="G22" i="1"/>
  <c r="I9" i="19"/>
  <c r="G23" i="1"/>
  <c r="I9" i="18"/>
  <c r="G24" i="1"/>
  <c r="I9" i="17"/>
  <c r="G25" i="1" s="1"/>
  <c r="I9" i="67"/>
  <c r="G26" i="1" s="1"/>
  <c r="I9" i="56"/>
  <c r="G27" i="1"/>
  <c r="I9" i="68"/>
  <c r="G28" i="1"/>
  <c r="I9" i="55"/>
  <c r="G29" i="1"/>
  <c r="I9" i="22"/>
  <c r="G30" i="1"/>
  <c r="I9" i="26"/>
  <c r="G31" i="1"/>
  <c r="I9" i="25"/>
  <c r="G32" i="1" s="1"/>
  <c r="I9" i="24"/>
  <c r="N8" i="1"/>
  <c r="I9" i="23"/>
  <c r="N9" i="1" s="1"/>
  <c r="I9" i="30"/>
  <c r="N10" i="1" s="1"/>
  <c r="I9" i="29"/>
  <c r="N11" i="1" s="1"/>
  <c r="I9" i="69"/>
  <c r="N12" i="1"/>
  <c r="I9" i="27"/>
  <c r="N13" i="1"/>
  <c r="I9" i="70"/>
  <c r="N14" i="1"/>
  <c r="I9" i="34"/>
  <c r="N15" i="1"/>
  <c r="I9" i="33"/>
  <c r="N16" i="1"/>
  <c r="I9" i="32"/>
  <c r="N17" i="1" s="1"/>
  <c r="I9" i="31"/>
  <c r="N18" i="1"/>
  <c r="I9" i="71"/>
  <c r="N19" i="1"/>
  <c r="I9" i="16"/>
  <c r="N20" i="1" s="1"/>
  <c r="I9" i="54"/>
  <c r="N21" i="1"/>
  <c r="I9" i="53"/>
  <c r="N22" i="1"/>
  <c r="I9" i="59"/>
  <c r="N23" i="1"/>
  <c r="I9" i="58"/>
  <c r="N24" i="1"/>
  <c r="I9" i="57"/>
  <c r="N25" i="1"/>
  <c r="I9" i="52"/>
  <c r="N26" i="1"/>
  <c r="I9" i="51"/>
  <c r="N27" i="1"/>
  <c r="I9" i="61"/>
  <c r="N28" i="1"/>
  <c r="I9" i="60"/>
  <c r="N29" i="1"/>
  <c r="I9" i="50"/>
  <c r="N30" i="1"/>
  <c r="I9" i="49"/>
  <c r="N31" i="1" s="1"/>
  <c r="I9" i="48"/>
  <c r="N32" i="1"/>
  <c r="I9" i="63"/>
  <c r="U8" i="1"/>
  <c r="I9" i="72"/>
  <c r="U9" i="1"/>
  <c r="I9" i="73"/>
  <c r="U10" i="1"/>
  <c r="I9" i="74"/>
  <c r="U11" i="1"/>
  <c r="I9" i="75"/>
  <c r="U12" i="1"/>
  <c r="I9" i="76"/>
  <c r="U13" i="1"/>
  <c r="I9" i="77"/>
  <c r="U14" i="1"/>
  <c r="I9" i="78"/>
  <c r="U15" i="1" s="1"/>
  <c r="I9" i="79"/>
  <c r="U16" i="1"/>
  <c r="I9" i="62"/>
  <c r="U17" i="1"/>
  <c r="I9" i="80"/>
  <c r="U18" i="1"/>
  <c r="I9" i="81"/>
  <c r="U19" i="1" s="1"/>
  <c r="I9" i="47"/>
  <c r="U20" i="1"/>
  <c r="I9" i="46"/>
  <c r="U21" i="1"/>
  <c r="I9" i="82"/>
  <c r="U22" i="1"/>
  <c r="I9" i="83"/>
  <c r="U23" i="1"/>
  <c r="I9" i="84"/>
  <c r="U24" i="1"/>
  <c r="I9" i="85"/>
  <c r="U25" i="1"/>
  <c r="I9" i="86"/>
  <c r="U26" i="1"/>
  <c r="I9" i="87"/>
  <c r="U27" i="1"/>
  <c r="I9" i="88"/>
  <c r="U28" i="1" s="1"/>
  <c r="I9" i="89"/>
  <c r="U29" i="1"/>
  <c r="I9" i="90"/>
  <c r="U30" i="1"/>
  <c r="I9" i="91"/>
  <c r="U31" i="1"/>
  <c r="I9" i="45"/>
  <c r="U32" i="1"/>
  <c r="I9" i="44"/>
  <c r="AB8" i="1"/>
  <c r="I9" i="92"/>
  <c r="AB9" i="1"/>
  <c r="I9" i="93"/>
  <c r="AB10" i="1"/>
  <c r="I9" i="8"/>
  <c r="AB11" i="1"/>
  <c r="I9" i="40"/>
  <c r="AB12" i="1" s="1"/>
  <c r="I9" i="39"/>
  <c r="AB13" i="1" s="1"/>
  <c r="I9" i="38"/>
  <c r="AB14" i="1"/>
  <c r="I9" i="37"/>
  <c r="AB15" i="1" s="1"/>
  <c r="I9" i="36"/>
  <c r="AB16" i="1" s="1"/>
  <c r="I9" i="94"/>
  <c r="AB17" i="1"/>
  <c r="I9" i="43"/>
  <c r="AB18" i="1"/>
  <c r="I9" i="95"/>
  <c r="AB19" i="1"/>
  <c r="I9" i="42"/>
  <c r="AB20" i="1"/>
  <c r="I9" i="96"/>
  <c r="AB21" i="1"/>
  <c r="I9" i="97"/>
  <c r="AB22" i="1"/>
  <c r="I9" i="98"/>
  <c r="AB23" i="1"/>
  <c r="I9" i="41"/>
  <c r="AB24" i="1"/>
  <c r="I9" i="99"/>
  <c r="AB25" i="1"/>
  <c r="I9" i="35"/>
  <c r="AB26" i="1"/>
  <c r="I9" i="100"/>
  <c r="AB27" i="1"/>
  <c r="I9" i="101"/>
  <c r="AB28" i="1"/>
  <c r="I9" i="102"/>
  <c r="AB29" i="1"/>
  <c r="I9" i="103"/>
  <c r="AB30" i="1"/>
  <c r="I9" i="104"/>
  <c r="AB31" i="1" s="1"/>
  <c r="I9" i="105"/>
  <c r="AB32" i="1"/>
  <c r="I9" i="4"/>
  <c r="G9" i="1"/>
  <c r="I9" i="2"/>
  <c r="G8" i="1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44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63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27"/>
  <c r="E4" i="13"/>
  <c r="E4" i="66"/>
  <c r="E4" i="21"/>
  <c r="E4" i="20"/>
  <c r="E4" i="19"/>
  <c r="E4" i="18"/>
  <c r="E4" i="17"/>
  <c r="E4" i="67"/>
  <c r="E4" i="56"/>
  <c r="E4" i="68"/>
  <c r="E4" i="55"/>
  <c r="E4" i="22"/>
  <c r="E4" i="26"/>
  <c r="E4" i="25"/>
  <c r="E4" i="24"/>
  <c r="E4" i="23"/>
  <c r="E4" i="30"/>
  <c r="E4" i="29"/>
  <c r="E4" i="69"/>
  <c r="E4" i="14"/>
  <c r="E4" i="6"/>
  <c r="E4" i="5"/>
  <c r="E4" i="12"/>
  <c r="E4" i="11"/>
  <c r="E4" i="10"/>
  <c r="E4" i="9"/>
  <c r="E4" i="15"/>
  <c r="E4" i="7"/>
  <c r="E4" i="4"/>
  <c r="E4" i="2"/>
  <c r="D9" i="105"/>
  <c r="C9" i="105"/>
  <c r="B9" i="105"/>
  <c r="C9" i="104"/>
  <c r="B9" i="104"/>
  <c r="C9" i="103"/>
  <c r="B9" i="103"/>
  <c r="C9" i="102"/>
  <c r="B9" i="102"/>
  <c r="C9" i="101"/>
  <c r="B9" i="101"/>
  <c r="C9" i="100"/>
  <c r="B9" i="100"/>
  <c r="D9" i="35"/>
  <c r="F9" i="35" s="1"/>
  <c r="Z26" i="1" s="1"/>
  <c r="AA26" i="1" s="1"/>
  <c r="G9" i="35" s="1"/>
  <c r="C9" i="35"/>
  <c r="B9" i="35"/>
  <c r="D9" i="99"/>
  <c r="F9" i="99" s="1"/>
  <c r="Z25" i="1" s="1"/>
  <c r="AA25" i="1" s="1"/>
  <c r="G9" i="99" s="1"/>
  <c r="C9" i="99"/>
  <c r="B9" i="99"/>
  <c r="C9" i="41"/>
  <c r="B9" i="41"/>
  <c r="C9" i="98"/>
  <c r="B9" i="98"/>
  <c r="C9" i="97"/>
  <c r="B9" i="97"/>
  <c r="C9" i="96"/>
  <c r="B9" i="96"/>
  <c r="C9" i="42"/>
  <c r="B9" i="42"/>
  <c r="D9" i="95"/>
  <c r="F9" i="95" s="1"/>
  <c r="Z19" i="1" s="1"/>
  <c r="AA19" i="1" s="1"/>
  <c r="G9" i="95" s="1"/>
  <c r="C9" i="95"/>
  <c r="B9" i="95"/>
  <c r="C9" i="43"/>
  <c r="B9" i="43"/>
  <c r="C9" i="94"/>
  <c r="B9" i="94"/>
  <c r="C9" i="36"/>
  <c r="B9" i="36"/>
  <c r="C9" i="37"/>
  <c r="B9" i="37"/>
  <c r="D9" i="38"/>
  <c r="F9" i="38" s="1"/>
  <c r="Z14" i="1" s="1"/>
  <c r="AA14" i="1" s="1"/>
  <c r="G9" i="38" s="1"/>
  <c r="C9" i="38"/>
  <c r="B9" i="38"/>
  <c r="D9" i="39"/>
  <c r="C9" i="39"/>
  <c r="B9" i="39"/>
  <c r="C9" i="40"/>
  <c r="B9" i="40"/>
  <c r="C9" i="8"/>
  <c r="B9" i="8"/>
  <c r="D9" i="93"/>
  <c r="F9" i="93" s="1"/>
  <c r="Z10" i="1" s="1"/>
  <c r="AA10" i="1" s="1"/>
  <c r="G9" i="93" s="1"/>
  <c r="C9" i="93"/>
  <c r="B9" i="93"/>
  <c r="C9" i="92"/>
  <c r="B9" i="92"/>
  <c r="D9" i="44"/>
  <c r="C9" i="44"/>
  <c r="B9" i="44"/>
  <c r="C9" i="45"/>
  <c r="B9" i="45"/>
  <c r="C9" i="91"/>
  <c r="B9" i="91"/>
  <c r="C9" i="90"/>
  <c r="B9" i="90"/>
  <c r="D9" i="89"/>
  <c r="F9" i="89" s="1"/>
  <c r="S29" i="1" s="1"/>
  <c r="T29" i="1" s="1"/>
  <c r="G9" i="89" s="1"/>
  <c r="C9" i="89"/>
  <c r="B9" i="89"/>
  <c r="C9" i="88"/>
  <c r="B9" i="88"/>
  <c r="D9" i="87"/>
  <c r="F9" i="87" s="1"/>
  <c r="S27" i="1" s="1"/>
  <c r="T27" i="1" s="1"/>
  <c r="G9" i="87" s="1"/>
  <c r="C9" i="87"/>
  <c r="B9" i="87"/>
  <c r="D9" i="86"/>
  <c r="F9" i="86" s="1"/>
  <c r="S26" i="1" s="1"/>
  <c r="T26" i="1" s="1"/>
  <c r="G9" i="86" s="1"/>
  <c r="C9" i="86"/>
  <c r="B9" i="86"/>
  <c r="C9" i="85"/>
  <c r="B9" i="85"/>
  <c r="C9" i="84"/>
  <c r="B9" i="84"/>
  <c r="C9" i="83"/>
  <c r="B9" i="83"/>
  <c r="C9" i="82"/>
  <c r="B9" i="82"/>
  <c r="C9" i="46"/>
  <c r="B9" i="46"/>
  <c r="C9" i="47"/>
  <c r="B9" i="47"/>
  <c r="C9" i="81"/>
  <c r="B9" i="81"/>
  <c r="D9" i="80"/>
  <c r="F9" i="80" s="1"/>
  <c r="S18" i="1" s="1"/>
  <c r="T18" i="1" s="1"/>
  <c r="G9" i="80" s="1"/>
  <c r="C9" i="80"/>
  <c r="B9" i="80"/>
  <c r="C9" i="62"/>
  <c r="B9" i="62"/>
  <c r="C9" i="79"/>
  <c r="B9" i="79"/>
  <c r="D9" i="78"/>
  <c r="C9" i="78"/>
  <c r="B9" i="78"/>
  <c r="D9" i="77"/>
  <c r="F9" i="77" s="1"/>
  <c r="S14" i="1" s="1"/>
  <c r="T14" i="1" s="1"/>
  <c r="G9" i="77" s="1"/>
  <c r="C9" i="77"/>
  <c r="B9" i="77"/>
  <c r="C9" i="76"/>
  <c r="B9" i="76"/>
  <c r="C9" i="75"/>
  <c r="B9" i="75"/>
  <c r="D9" i="74"/>
  <c r="F9" i="74" s="1"/>
  <c r="S11" i="1" s="1"/>
  <c r="T11" i="1" s="1"/>
  <c r="G9" i="74" s="1"/>
  <c r="C9" i="74"/>
  <c r="B9" i="74"/>
  <c r="C9" i="73"/>
  <c r="B9" i="73"/>
  <c r="C9" i="72"/>
  <c r="B9" i="72"/>
  <c r="C9" i="63"/>
  <c r="B9" i="63"/>
  <c r="C9" i="48"/>
  <c r="B9" i="48"/>
  <c r="D9" i="49"/>
  <c r="C9" i="49"/>
  <c r="B9" i="49"/>
  <c r="C9" i="50"/>
  <c r="B9" i="50"/>
  <c r="C9" i="60"/>
  <c r="B9" i="60"/>
  <c r="C9" i="61"/>
  <c r="B9" i="61"/>
  <c r="D9" i="51"/>
  <c r="F9" i="51" s="1"/>
  <c r="L27" i="1" s="1"/>
  <c r="M27" i="1" s="1"/>
  <c r="G9" i="51" s="1"/>
  <c r="C9" i="51"/>
  <c r="B9" i="51"/>
  <c r="C9" i="52"/>
  <c r="B9" i="52"/>
  <c r="C9" i="57"/>
  <c r="B9" i="57"/>
  <c r="C9" i="58"/>
  <c r="B9" i="58"/>
  <c r="C9" i="59"/>
  <c r="B9" i="59"/>
  <c r="C9" i="53"/>
  <c r="B9" i="53"/>
  <c r="C9" i="54"/>
  <c r="B9" i="54"/>
  <c r="C9" i="16"/>
  <c r="B9" i="16"/>
  <c r="D9" i="71"/>
  <c r="F9" i="71" s="1"/>
  <c r="L19" i="1" s="1"/>
  <c r="M19" i="1" s="1"/>
  <c r="G9" i="71" s="1"/>
  <c r="C9" i="71"/>
  <c r="B9" i="71"/>
  <c r="C9" i="31"/>
  <c r="B9" i="31"/>
  <c r="C9" i="32"/>
  <c r="B9" i="32"/>
  <c r="C9" i="33"/>
  <c r="B9" i="33"/>
  <c r="D9" i="34"/>
  <c r="F9" i="34" s="1"/>
  <c r="L15" i="1" s="1"/>
  <c r="M15" i="1" s="1"/>
  <c r="G9" i="34" s="1"/>
  <c r="C9" i="34"/>
  <c r="B9" i="34"/>
  <c r="C9" i="70"/>
  <c r="B9" i="70"/>
  <c r="C9" i="27"/>
  <c r="B9" i="27"/>
  <c r="D9" i="69"/>
  <c r="F9" i="69" s="1"/>
  <c r="L12" i="1" s="1"/>
  <c r="M12" i="1" s="1"/>
  <c r="G9" i="69" s="1"/>
  <c r="C9" i="69"/>
  <c r="B9" i="69"/>
  <c r="C9" i="29"/>
  <c r="B9" i="29"/>
  <c r="C9" i="30"/>
  <c r="B9" i="30"/>
  <c r="C9" i="23"/>
  <c r="B9" i="23"/>
  <c r="C9" i="24"/>
  <c r="B9" i="24"/>
  <c r="C9" i="2"/>
  <c r="B9" i="2"/>
  <c r="C9" i="15"/>
  <c r="B9" i="15"/>
  <c r="D9" i="9"/>
  <c r="F9" i="9" s="1"/>
  <c r="E16" i="1" s="1"/>
  <c r="F16" i="1" s="1"/>
  <c r="G9" i="9" s="1"/>
  <c r="C9" i="9"/>
  <c r="B9" i="9"/>
  <c r="C9" i="25"/>
  <c r="B9" i="25"/>
  <c r="C9" i="26"/>
  <c r="B9" i="26"/>
  <c r="C9" i="22"/>
  <c r="B9" i="22"/>
  <c r="C9" i="55"/>
  <c r="B9" i="55"/>
  <c r="D9" i="68"/>
  <c r="F9" i="68" s="1"/>
  <c r="E28" i="1" s="1"/>
  <c r="F28" i="1" s="1"/>
  <c r="G9" i="68" s="1"/>
  <c r="C9" i="68"/>
  <c r="B9" i="68"/>
  <c r="C9" i="56"/>
  <c r="B9" i="56"/>
  <c r="C9" i="67"/>
  <c r="B9" i="67"/>
  <c r="C9" i="17"/>
  <c r="B9" i="17"/>
  <c r="C9" i="18"/>
  <c r="B9" i="18"/>
  <c r="C9" i="19"/>
  <c r="B9" i="19"/>
  <c r="C9" i="20"/>
  <c r="B9" i="20"/>
  <c r="C9" i="21"/>
  <c r="B9" i="21"/>
  <c r="D9" i="66"/>
  <c r="F9" i="66" s="1"/>
  <c r="F20" i="1" s="1"/>
  <c r="G9" i="66" s="1"/>
  <c r="C9" i="66"/>
  <c r="B9" i="66"/>
  <c r="C9" i="13"/>
  <c r="B9" i="13"/>
  <c r="D9" i="14"/>
  <c r="F9" i="14" s="1"/>
  <c r="E18" i="1" s="1"/>
  <c r="F18" i="1" s="1"/>
  <c r="G9" i="14" s="1"/>
  <c r="C9" i="14"/>
  <c r="B9" i="14"/>
  <c r="D9" i="10"/>
  <c r="F9" i="10" s="1"/>
  <c r="E15" i="1" s="1"/>
  <c r="F15" i="1" s="1"/>
  <c r="G9" i="10" s="1"/>
  <c r="C9" i="10"/>
  <c r="B9" i="10"/>
  <c r="C9" i="11"/>
  <c r="B9" i="11"/>
  <c r="C9" i="12"/>
  <c r="B9" i="12"/>
  <c r="C9" i="5"/>
  <c r="B9" i="5"/>
  <c r="D9" i="6"/>
  <c r="F9" i="6" s="1"/>
  <c r="E11" i="1" s="1"/>
  <c r="F11" i="1" s="1"/>
  <c r="G9" i="6" s="1"/>
  <c r="C9" i="6"/>
  <c r="B9" i="6"/>
  <c r="C9" i="7"/>
  <c r="B9" i="7"/>
  <c r="C9" i="4"/>
  <c r="B9" i="4"/>
  <c r="G33" i="105"/>
  <c r="G32" i="105"/>
  <c r="G31" i="105"/>
  <c r="G27" i="105"/>
  <c r="G26" i="105"/>
  <c r="G25" i="105"/>
  <c r="G21" i="105"/>
  <c r="G20" i="105"/>
  <c r="G19" i="105"/>
  <c r="G15" i="105"/>
  <c r="G14" i="105"/>
  <c r="G13" i="105"/>
  <c r="G33" i="104"/>
  <c r="G32" i="104"/>
  <c r="G31" i="104"/>
  <c r="G27" i="104"/>
  <c r="G26" i="104"/>
  <c r="G25" i="104"/>
  <c r="G21" i="104"/>
  <c r="G20" i="104"/>
  <c r="G19" i="104"/>
  <c r="G15" i="104"/>
  <c r="G14" i="104"/>
  <c r="G13" i="104"/>
  <c r="G33" i="103"/>
  <c r="G32" i="103"/>
  <c r="G31" i="103"/>
  <c r="G27" i="103"/>
  <c r="G26" i="103"/>
  <c r="G25" i="103"/>
  <c r="G21" i="103"/>
  <c r="G20" i="103"/>
  <c r="G19" i="103"/>
  <c r="G15" i="103"/>
  <c r="G14" i="103"/>
  <c r="G13" i="103"/>
  <c r="G33" i="102"/>
  <c r="G32" i="102"/>
  <c r="G31" i="102"/>
  <c r="G27" i="102"/>
  <c r="G26" i="102"/>
  <c r="G25" i="102"/>
  <c r="G21" i="102"/>
  <c r="G20" i="102"/>
  <c r="G19" i="102"/>
  <c r="G15" i="102"/>
  <c r="G14" i="102"/>
  <c r="G13" i="102"/>
  <c r="G33" i="101"/>
  <c r="G32" i="101"/>
  <c r="G31" i="101"/>
  <c r="G27" i="101"/>
  <c r="G26" i="101"/>
  <c r="G25" i="101"/>
  <c r="G21" i="101"/>
  <c r="G20" i="101"/>
  <c r="G19" i="101"/>
  <c r="G15" i="101"/>
  <c r="G14" i="101"/>
  <c r="G13" i="101"/>
  <c r="G33" i="100"/>
  <c r="G32" i="100"/>
  <c r="G31" i="100"/>
  <c r="G27" i="100"/>
  <c r="G26" i="100"/>
  <c r="G25" i="100"/>
  <c r="G21" i="100"/>
  <c r="G20" i="100"/>
  <c r="G19" i="100"/>
  <c r="G15" i="100"/>
  <c r="G14" i="100"/>
  <c r="G13" i="100"/>
  <c r="G33" i="99"/>
  <c r="G32" i="99"/>
  <c r="G31" i="99"/>
  <c r="G27" i="99"/>
  <c r="G26" i="99"/>
  <c r="G25" i="99"/>
  <c r="G21" i="99"/>
  <c r="G20" i="99"/>
  <c r="G19" i="99"/>
  <c r="G15" i="99"/>
  <c r="G14" i="99"/>
  <c r="G13" i="99"/>
  <c r="G33" i="98"/>
  <c r="G32" i="98"/>
  <c r="G31" i="98"/>
  <c r="G27" i="98"/>
  <c r="G26" i="98"/>
  <c r="G25" i="98"/>
  <c r="G21" i="98"/>
  <c r="G20" i="98"/>
  <c r="G19" i="98"/>
  <c r="G15" i="98"/>
  <c r="G14" i="98"/>
  <c r="G13" i="98"/>
  <c r="G33" i="97"/>
  <c r="G32" i="97"/>
  <c r="G31" i="97"/>
  <c r="G27" i="97"/>
  <c r="G26" i="97"/>
  <c r="G25" i="97"/>
  <c r="G21" i="97"/>
  <c r="G20" i="97"/>
  <c r="G19" i="97"/>
  <c r="G15" i="97"/>
  <c r="G14" i="97"/>
  <c r="G13" i="97"/>
  <c r="G33" i="96"/>
  <c r="G32" i="96"/>
  <c r="G31" i="96"/>
  <c r="G27" i="96"/>
  <c r="G26" i="96"/>
  <c r="G25" i="96"/>
  <c r="G21" i="96"/>
  <c r="G20" i="96"/>
  <c r="G19" i="96"/>
  <c r="G15" i="96"/>
  <c r="G14" i="96"/>
  <c r="G13" i="96"/>
  <c r="G33" i="95"/>
  <c r="G32" i="95"/>
  <c r="G31" i="95"/>
  <c r="G27" i="95"/>
  <c r="G26" i="95"/>
  <c r="G25" i="95"/>
  <c r="G21" i="95"/>
  <c r="G20" i="95"/>
  <c r="G19" i="95"/>
  <c r="G15" i="95"/>
  <c r="G14" i="95"/>
  <c r="G13" i="95"/>
  <c r="G33" i="94"/>
  <c r="G32" i="94"/>
  <c r="G31" i="94"/>
  <c r="G27" i="94"/>
  <c r="G26" i="94"/>
  <c r="G25" i="94"/>
  <c r="G21" i="94"/>
  <c r="G20" i="94"/>
  <c r="G19" i="94"/>
  <c r="G15" i="94"/>
  <c r="G14" i="94"/>
  <c r="G13" i="94"/>
  <c r="G33" i="93"/>
  <c r="G32" i="93"/>
  <c r="G31" i="93"/>
  <c r="G27" i="93"/>
  <c r="G26" i="93"/>
  <c r="G25" i="93"/>
  <c r="G21" i="93"/>
  <c r="G20" i="93"/>
  <c r="G19" i="93"/>
  <c r="G15" i="93"/>
  <c r="G14" i="93"/>
  <c r="G13" i="93"/>
  <c r="G33" i="92"/>
  <c r="G32" i="92"/>
  <c r="G31" i="92"/>
  <c r="G27" i="92"/>
  <c r="G26" i="92"/>
  <c r="G25" i="92"/>
  <c r="G21" i="92"/>
  <c r="G20" i="92"/>
  <c r="G19" i="92"/>
  <c r="G15" i="92"/>
  <c r="G14" i="92"/>
  <c r="G13" i="92"/>
  <c r="G33" i="91"/>
  <c r="G32" i="91"/>
  <c r="G31" i="91"/>
  <c r="G27" i="91"/>
  <c r="G26" i="91"/>
  <c r="G25" i="91"/>
  <c r="G21" i="91"/>
  <c r="G20" i="91"/>
  <c r="G19" i="91"/>
  <c r="G15" i="91"/>
  <c r="G14" i="91"/>
  <c r="G13" i="91"/>
  <c r="G33" i="90"/>
  <c r="G32" i="90"/>
  <c r="G31" i="90"/>
  <c r="G27" i="90"/>
  <c r="G26" i="90"/>
  <c r="G25" i="90"/>
  <c r="G21" i="90"/>
  <c r="G20" i="90"/>
  <c r="G19" i="90"/>
  <c r="G15" i="90"/>
  <c r="G14" i="90"/>
  <c r="G13" i="90"/>
  <c r="G33" i="89"/>
  <c r="G32" i="89"/>
  <c r="G31" i="89"/>
  <c r="G27" i="89"/>
  <c r="G26" i="89"/>
  <c r="G25" i="89"/>
  <c r="G21" i="89"/>
  <c r="G20" i="89"/>
  <c r="G19" i="89"/>
  <c r="G15" i="89"/>
  <c r="G14" i="89"/>
  <c r="G13" i="89"/>
  <c r="G33" i="88"/>
  <c r="G32" i="88"/>
  <c r="G31" i="88"/>
  <c r="G27" i="88"/>
  <c r="G26" i="88"/>
  <c r="G25" i="88"/>
  <c r="G21" i="88"/>
  <c r="G20" i="88"/>
  <c r="G19" i="88"/>
  <c r="G15" i="88"/>
  <c r="E9" i="88" s="1"/>
  <c r="G14" i="88"/>
  <c r="G13" i="88"/>
  <c r="G33" i="87"/>
  <c r="G32" i="87"/>
  <c r="G31" i="87"/>
  <c r="G27" i="87"/>
  <c r="G26" i="87"/>
  <c r="G25" i="87"/>
  <c r="G21" i="87"/>
  <c r="G20" i="87"/>
  <c r="G19" i="87"/>
  <c r="G15" i="87"/>
  <c r="G14" i="87"/>
  <c r="G13" i="87"/>
  <c r="G33" i="86"/>
  <c r="G32" i="86"/>
  <c r="G31" i="86"/>
  <c r="G27" i="86"/>
  <c r="G26" i="86"/>
  <c r="G25" i="86"/>
  <c r="G21" i="86"/>
  <c r="G20" i="86"/>
  <c r="G19" i="86"/>
  <c r="G15" i="86"/>
  <c r="G14" i="86"/>
  <c r="G13" i="86"/>
  <c r="G33" i="85"/>
  <c r="G32" i="85"/>
  <c r="G31" i="85"/>
  <c r="G27" i="85"/>
  <c r="G26" i="85"/>
  <c r="G25" i="85"/>
  <c r="G21" i="85"/>
  <c r="G20" i="85"/>
  <c r="G19" i="85"/>
  <c r="G15" i="85"/>
  <c r="G14" i="85"/>
  <c r="G13" i="85"/>
  <c r="G33" i="84"/>
  <c r="G32" i="84"/>
  <c r="G31" i="84"/>
  <c r="G27" i="84"/>
  <c r="G26" i="84"/>
  <c r="G25" i="84"/>
  <c r="G21" i="84"/>
  <c r="G20" i="84"/>
  <c r="G19" i="84"/>
  <c r="G15" i="84"/>
  <c r="G14" i="84"/>
  <c r="G13" i="84"/>
  <c r="G33" i="83"/>
  <c r="G32" i="83"/>
  <c r="G31" i="83"/>
  <c r="G27" i="83"/>
  <c r="G26" i="83"/>
  <c r="G25" i="83"/>
  <c r="G21" i="83"/>
  <c r="G20" i="83"/>
  <c r="G19" i="83"/>
  <c r="G15" i="83"/>
  <c r="G14" i="83"/>
  <c r="G13" i="83"/>
  <c r="G33" i="82"/>
  <c r="G32" i="82"/>
  <c r="G31" i="82"/>
  <c r="G27" i="82"/>
  <c r="G26" i="82"/>
  <c r="G25" i="82"/>
  <c r="G21" i="82"/>
  <c r="G20" i="82"/>
  <c r="G19" i="82"/>
  <c r="G15" i="82"/>
  <c r="G14" i="82"/>
  <c r="G13" i="82"/>
  <c r="G33" i="81"/>
  <c r="G32" i="81"/>
  <c r="G31" i="81"/>
  <c r="G27" i="81"/>
  <c r="G26" i="81"/>
  <c r="G25" i="81"/>
  <c r="G21" i="81"/>
  <c r="G20" i="81"/>
  <c r="G19" i="81"/>
  <c r="G15" i="81"/>
  <c r="G14" i="81"/>
  <c r="G13" i="81"/>
  <c r="G33" i="80"/>
  <c r="G32" i="80"/>
  <c r="G31" i="80"/>
  <c r="G27" i="80"/>
  <c r="G26" i="80"/>
  <c r="G25" i="80"/>
  <c r="G21" i="80"/>
  <c r="G20" i="80"/>
  <c r="G19" i="80"/>
  <c r="G15" i="80"/>
  <c r="G14" i="80"/>
  <c r="G13" i="80"/>
  <c r="G33" i="79"/>
  <c r="G32" i="79"/>
  <c r="G31" i="79"/>
  <c r="G27" i="79"/>
  <c r="G26" i="79"/>
  <c r="G25" i="79"/>
  <c r="G21" i="79"/>
  <c r="G20" i="79"/>
  <c r="G19" i="79"/>
  <c r="G15" i="79"/>
  <c r="G14" i="79"/>
  <c r="G13" i="79"/>
  <c r="G33" i="78"/>
  <c r="G32" i="78"/>
  <c r="G31" i="78"/>
  <c r="G27" i="78"/>
  <c r="G26" i="78"/>
  <c r="G25" i="78"/>
  <c r="G21" i="78"/>
  <c r="G20" i="78"/>
  <c r="G19" i="78"/>
  <c r="G15" i="78"/>
  <c r="G14" i="78"/>
  <c r="G13" i="78"/>
  <c r="G33" i="77"/>
  <c r="G32" i="77"/>
  <c r="G31" i="77"/>
  <c r="G27" i="77"/>
  <c r="G26" i="77"/>
  <c r="G25" i="77"/>
  <c r="G21" i="77"/>
  <c r="G20" i="77"/>
  <c r="G19" i="77"/>
  <c r="G15" i="77"/>
  <c r="G14" i="77"/>
  <c r="G13" i="77"/>
  <c r="G33" i="76"/>
  <c r="G32" i="76"/>
  <c r="G31" i="76"/>
  <c r="G27" i="76"/>
  <c r="G26" i="76"/>
  <c r="G25" i="76"/>
  <c r="G21" i="76"/>
  <c r="G20" i="76"/>
  <c r="G19" i="76"/>
  <c r="G15" i="76"/>
  <c r="G14" i="76"/>
  <c r="G13" i="76"/>
  <c r="G33" i="75"/>
  <c r="G32" i="75"/>
  <c r="G31" i="75"/>
  <c r="G27" i="75"/>
  <c r="G26" i="75"/>
  <c r="G25" i="75"/>
  <c r="G21" i="75"/>
  <c r="G20" i="75"/>
  <c r="G19" i="75"/>
  <c r="G15" i="75"/>
  <c r="G14" i="75"/>
  <c r="G13" i="75"/>
  <c r="G33" i="74"/>
  <c r="G32" i="74"/>
  <c r="G31" i="74"/>
  <c r="G27" i="74"/>
  <c r="G26" i="74"/>
  <c r="G25" i="74"/>
  <c r="G21" i="74"/>
  <c r="G20" i="74"/>
  <c r="G19" i="74"/>
  <c r="G15" i="74"/>
  <c r="G14" i="74"/>
  <c r="G13" i="74"/>
  <c r="G33" i="73"/>
  <c r="G32" i="73"/>
  <c r="G31" i="73"/>
  <c r="G27" i="73"/>
  <c r="G26" i="73"/>
  <c r="G25" i="73"/>
  <c r="G21" i="73"/>
  <c r="G20" i="73"/>
  <c r="G19" i="73"/>
  <c r="G15" i="73"/>
  <c r="G14" i="73"/>
  <c r="G13" i="73"/>
  <c r="G33" i="72"/>
  <c r="G32" i="72"/>
  <c r="G31" i="72"/>
  <c r="G27" i="72"/>
  <c r="G26" i="72"/>
  <c r="G25" i="72"/>
  <c r="G21" i="72"/>
  <c r="G20" i="72"/>
  <c r="G19" i="72"/>
  <c r="G15" i="72"/>
  <c r="G14" i="72"/>
  <c r="G13" i="72"/>
  <c r="G33" i="71"/>
  <c r="G32" i="71"/>
  <c r="G31" i="71"/>
  <c r="G27" i="71"/>
  <c r="G26" i="71"/>
  <c r="G25" i="71"/>
  <c r="G21" i="71"/>
  <c r="G20" i="71"/>
  <c r="G19" i="71"/>
  <c r="G15" i="71"/>
  <c r="G14" i="71"/>
  <c r="G13" i="71"/>
  <c r="G33" i="70"/>
  <c r="G32" i="70"/>
  <c r="G31" i="70"/>
  <c r="G27" i="70"/>
  <c r="G26" i="70"/>
  <c r="G25" i="70"/>
  <c r="G21" i="70"/>
  <c r="G20" i="70"/>
  <c r="G19" i="70"/>
  <c r="G15" i="70"/>
  <c r="G14" i="70"/>
  <c r="G13" i="70"/>
  <c r="G33" i="69"/>
  <c r="G32" i="69"/>
  <c r="G31" i="69"/>
  <c r="G27" i="69"/>
  <c r="G26" i="69"/>
  <c r="G25" i="69"/>
  <c r="G21" i="69"/>
  <c r="G20" i="69"/>
  <c r="G19" i="69"/>
  <c r="G15" i="69"/>
  <c r="G14" i="69"/>
  <c r="G13" i="69"/>
  <c r="G33" i="68"/>
  <c r="G32" i="68"/>
  <c r="G31" i="68"/>
  <c r="G27" i="68"/>
  <c r="G26" i="68"/>
  <c r="G25" i="68"/>
  <c r="G21" i="68"/>
  <c r="G20" i="68"/>
  <c r="G19" i="68"/>
  <c r="G15" i="68"/>
  <c r="G14" i="68"/>
  <c r="G13" i="68"/>
  <c r="G33" i="67"/>
  <c r="G32" i="67"/>
  <c r="G31" i="67"/>
  <c r="G27" i="67"/>
  <c r="G26" i="67"/>
  <c r="G25" i="67"/>
  <c r="G21" i="67"/>
  <c r="G20" i="67"/>
  <c r="G19" i="67"/>
  <c r="G15" i="67"/>
  <c r="G14" i="67"/>
  <c r="G13" i="67"/>
  <c r="G33" i="66"/>
  <c r="G32" i="66"/>
  <c r="G31" i="66"/>
  <c r="G27" i="66"/>
  <c r="G26" i="66"/>
  <c r="G25" i="66"/>
  <c r="G21" i="66"/>
  <c r="G20" i="66"/>
  <c r="G19" i="66"/>
  <c r="G15" i="66"/>
  <c r="G14" i="66"/>
  <c r="G13" i="66"/>
  <c r="E9" i="67"/>
  <c r="E9" i="69"/>
  <c r="E9" i="70"/>
  <c r="E9" i="72"/>
  <c r="E9" i="73"/>
  <c r="E9" i="74"/>
  <c r="E9" i="75"/>
  <c r="E9" i="76"/>
  <c r="E9" i="77"/>
  <c r="E9" i="78"/>
  <c r="E9" i="79"/>
  <c r="E9" i="80"/>
  <c r="E9" i="82"/>
  <c r="E9" i="84"/>
  <c r="E9" i="86"/>
  <c r="E9" i="87"/>
  <c r="E9" i="89"/>
  <c r="E9" i="91"/>
  <c r="E9" i="92"/>
  <c r="E9" i="93"/>
  <c r="E9" i="94"/>
  <c r="E9" i="95"/>
  <c r="E9" i="96"/>
  <c r="E9" i="97"/>
  <c r="E9" i="98"/>
  <c r="E9" i="99"/>
  <c r="E9" i="100"/>
  <c r="E9" i="101"/>
  <c r="E9" i="102"/>
  <c r="E9" i="103"/>
  <c r="E9" i="105"/>
  <c r="F9" i="105"/>
  <c r="AA32" i="1"/>
  <c r="G9" i="105"/>
  <c r="E9" i="68"/>
  <c r="E9" i="90"/>
  <c r="E9" i="83"/>
  <c r="E9" i="85"/>
  <c r="E9" i="71"/>
  <c r="E9" i="66"/>
  <c r="G14" i="4"/>
  <c r="G13" i="4"/>
  <c r="G15" i="4"/>
  <c r="G14" i="9"/>
  <c r="G26" i="47"/>
  <c r="G20" i="4"/>
  <c r="G32" i="15"/>
  <c r="G32" i="17"/>
  <c r="G32" i="56"/>
  <c r="G31" i="56"/>
  <c r="G27" i="26"/>
  <c r="G32" i="23"/>
  <c r="G32" i="34"/>
  <c r="G31" i="32"/>
  <c r="G32" i="16"/>
  <c r="G32" i="53"/>
  <c r="G31" i="58"/>
  <c r="G26" i="49"/>
  <c r="G26" i="62"/>
  <c r="G32" i="47"/>
  <c r="G26" i="44"/>
  <c r="G32" i="40"/>
  <c r="G32" i="36"/>
  <c r="G26" i="41"/>
  <c r="G15" i="5"/>
  <c r="G14" i="6"/>
  <c r="G14" i="38"/>
  <c r="G26" i="4"/>
  <c r="G14" i="11"/>
  <c r="G13" i="10"/>
  <c r="G33" i="62"/>
  <c r="G32" i="62"/>
  <c r="G31" i="62"/>
  <c r="G27" i="62"/>
  <c r="G25" i="62"/>
  <c r="G21" i="62"/>
  <c r="G20" i="62"/>
  <c r="G19" i="62"/>
  <c r="G15" i="62"/>
  <c r="G14" i="62"/>
  <c r="G13" i="62"/>
  <c r="G33" i="63"/>
  <c r="G32" i="63"/>
  <c r="G31" i="63"/>
  <c r="G27" i="63"/>
  <c r="G26" i="63"/>
  <c r="G25" i="63"/>
  <c r="G21" i="63"/>
  <c r="G20" i="63"/>
  <c r="G19" i="63"/>
  <c r="G15" i="63"/>
  <c r="G14" i="63"/>
  <c r="G13" i="63"/>
  <c r="G33" i="60"/>
  <c r="G32" i="60"/>
  <c r="G31" i="60"/>
  <c r="G27" i="60"/>
  <c r="G26" i="60"/>
  <c r="G25" i="60"/>
  <c r="G21" i="60"/>
  <c r="G20" i="60"/>
  <c r="G19" i="60"/>
  <c r="G15" i="60"/>
  <c r="G14" i="60"/>
  <c r="G13" i="60"/>
  <c r="G33" i="61"/>
  <c r="G32" i="61"/>
  <c r="G31" i="61"/>
  <c r="G27" i="61"/>
  <c r="G26" i="61"/>
  <c r="G25" i="61"/>
  <c r="G21" i="61"/>
  <c r="G20" i="61"/>
  <c r="G19" i="61"/>
  <c r="G15" i="61"/>
  <c r="G14" i="61"/>
  <c r="G13" i="61"/>
  <c r="G33" i="57"/>
  <c r="G32" i="57"/>
  <c r="G31" i="57"/>
  <c r="G27" i="57"/>
  <c r="G26" i="57"/>
  <c r="G25" i="57"/>
  <c r="G21" i="57"/>
  <c r="G20" i="57"/>
  <c r="G19" i="57"/>
  <c r="G15" i="57"/>
  <c r="G14" i="57"/>
  <c r="G13" i="57"/>
  <c r="G33" i="58"/>
  <c r="G32" i="58"/>
  <c r="G27" i="58"/>
  <c r="G26" i="58"/>
  <c r="G25" i="58"/>
  <c r="G21" i="58"/>
  <c r="G20" i="58"/>
  <c r="G19" i="58"/>
  <c r="G15" i="58"/>
  <c r="G14" i="58"/>
  <c r="G13" i="58"/>
  <c r="G33" i="59"/>
  <c r="G32" i="59"/>
  <c r="G31" i="59"/>
  <c r="G27" i="59"/>
  <c r="G26" i="59"/>
  <c r="G25" i="59"/>
  <c r="G21" i="59"/>
  <c r="G20" i="59"/>
  <c r="G19" i="59"/>
  <c r="G15" i="59"/>
  <c r="G14" i="59"/>
  <c r="G13" i="59"/>
  <c r="G33" i="55"/>
  <c r="G32" i="55"/>
  <c r="G31" i="55"/>
  <c r="G27" i="55"/>
  <c r="G26" i="55"/>
  <c r="G25" i="55"/>
  <c r="G21" i="55"/>
  <c r="G20" i="55"/>
  <c r="G19" i="55"/>
  <c r="G15" i="55"/>
  <c r="G14" i="55"/>
  <c r="G13" i="55"/>
  <c r="G33" i="56"/>
  <c r="G27" i="56"/>
  <c r="G26" i="56"/>
  <c r="G25" i="56"/>
  <c r="G21" i="56"/>
  <c r="G20" i="56"/>
  <c r="G19" i="56"/>
  <c r="G15" i="56"/>
  <c r="G14" i="56"/>
  <c r="G13" i="56"/>
  <c r="G33" i="53"/>
  <c r="G31" i="53"/>
  <c r="G27" i="53"/>
  <c r="G26" i="53"/>
  <c r="G25" i="53"/>
  <c r="G21" i="53"/>
  <c r="G20" i="53"/>
  <c r="G19" i="53"/>
  <c r="G15" i="53"/>
  <c r="G14" i="53"/>
  <c r="G13" i="53"/>
  <c r="G33" i="54"/>
  <c r="G32" i="54"/>
  <c r="G31" i="54"/>
  <c r="G27" i="54"/>
  <c r="G26" i="54"/>
  <c r="G25" i="54"/>
  <c r="G21" i="54"/>
  <c r="G20" i="54"/>
  <c r="G19" i="54"/>
  <c r="G15" i="54"/>
  <c r="G14" i="54"/>
  <c r="G13" i="54"/>
  <c r="G33" i="48"/>
  <c r="G32" i="48"/>
  <c r="G31" i="48"/>
  <c r="G27" i="48"/>
  <c r="G26" i="48"/>
  <c r="G25" i="48"/>
  <c r="G21" i="48"/>
  <c r="G20" i="48"/>
  <c r="G19" i="48"/>
  <c r="G15" i="48"/>
  <c r="G14" i="48"/>
  <c r="G13" i="48"/>
  <c r="G33" i="49"/>
  <c r="G32" i="49"/>
  <c r="G31" i="49"/>
  <c r="G27" i="49"/>
  <c r="G25" i="49"/>
  <c r="G21" i="49"/>
  <c r="G20" i="49"/>
  <c r="G19" i="49"/>
  <c r="G15" i="49"/>
  <c r="G14" i="49"/>
  <c r="E9" i="49" s="1"/>
  <c r="G13" i="49"/>
  <c r="G33" i="50"/>
  <c r="G32" i="50"/>
  <c r="G31" i="50"/>
  <c r="G27" i="50"/>
  <c r="G26" i="50"/>
  <c r="G25" i="50"/>
  <c r="G21" i="50"/>
  <c r="G20" i="50"/>
  <c r="G19" i="50"/>
  <c r="G15" i="50"/>
  <c r="G14" i="50"/>
  <c r="G13" i="50"/>
  <c r="G33" i="51"/>
  <c r="G32" i="51"/>
  <c r="G31" i="51"/>
  <c r="G27" i="51"/>
  <c r="G26" i="51"/>
  <c r="G25" i="51"/>
  <c r="G21" i="51"/>
  <c r="G20" i="51"/>
  <c r="G19" i="51"/>
  <c r="G15" i="51"/>
  <c r="G14" i="51"/>
  <c r="G13" i="51"/>
  <c r="G33" i="52"/>
  <c r="G32" i="52"/>
  <c r="G31" i="52"/>
  <c r="G27" i="52"/>
  <c r="G26" i="52"/>
  <c r="G25" i="52"/>
  <c r="G21" i="52"/>
  <c r="G20" i="52"/>
  <c r="G19" i="52"/>
  <c r="G15" i="52"/>
  <c r="G14" i="52"/>
  <c r="G13" i="52"/>
  <c r="G13" i="41"/>
  <c r="G33" i="44"/>
  <c r="G32" i="44"/>
  <c r="G31" i="44"/>
  <c r="G27" i="44"/>
  <c r="G25" i="44"/>
  <c r="G21" i="44"/>
  <c r="G20" i="44"/>
  <c r="G19" i="44"/>
  <c r="G15" i="44"/>
  <c r="G14" i="44"/>
  <c r="G13" i="44"/>
  <c r="G33" i="45"/>
  <c r="G32" i="45"/>
  <c r="G31" i="45"/>
  <c r="G27" i="45"/>
  <c r="G26" i="45"/>
  <c r="G25" i="45"/>
  <c r="G21" i="45"/>
  <c r="G20" i="45"/>
  <c r="G19" i="45"/>
  <c r="G15" i="45"/>
  <c r="G14" i="45"/>
  <c r="G13" i="45"/>
  <c r="G33" i="46"/>
  <c r="G32" i="46"/>
  <c r="G31" i="46"/>
  <c r="G27" i="46"/>
  <c r="G26" i="46"/>
  <c r="G25" i="46"/>
  <c r="G21" i="46"/>
  <c r="G20" i="46"/>
  <c r="G19" i="46"/>
  <c r="G15" i="46"/>
  <c r="G14" i="46"/>
  <c r="G13" i="46"/>
  <c r="G33" i="47"/>
  <c r="G31" i="47"/>
  <c r="G27" i="47"/>
  <c r="G25" i="47"/>
  <c r="G21" i="47"/>
  <c r="G20" i="47"/>
  <c r="G19" i="47"/>
  <c r="G15" i="47"/>
  <c r="G14" i="47"/>
  <c r="G13" i="47"/>
  <c r="G33" i="41"/>
  <c r="G32" i="41"/>
  <c r="G31" i="41"/>
  <c r="G27" i="41"/>
  <c r="G25" i="41"/>
  <c r="G21" i="41"/>
  <c r="G20" i="41"/>
  <c r="G19" i="41"/>
  <c r="G15" i="41"/>
  <c r="G14" i="41"/>
  <c r="G33" i="42"/>
  <c r="G32" i="42"/>
  <c r="G31" i="42"/>
  <c r="G27" i="42"/>
  <c r="G26" i="42"/>
  <c r="G25" i="42"/>
  <c r="G21" i="42"/>
  <c r="G20" i="42"/>
  <c r="G19" i="42"/>
  <c r="G15" i="42"/>
  <c r="G14" i="42"/>
  <c r="G13" i="42"/>
  <c r="G33" i="43"/>
  <c r="G32" i="43"/>
  <c r="G31" i="43"/>
  <c r="G27" i="43"/>
  <c r="G26" i="43"/>
  <c r="G25" i="43"/>
  <c r="G21" i="43"/>
  <c r="G20" i="43"/>
  <c r="G19" i="43"/>
  <c r="G15" i="43"/>
  <c r="G14" i="43"/>
  <c r="G13" i="43"/>
  <c r="G33" i="36"/>
  <c r="G31" i="36"/>
  <c r="G27" i="36"/>
  <c r="G26" i="36"/>
  <c r="G25" i="36"/>
  <c r="G21" i="36"/>
  <c r="G20" i="36"/>
  <c r="G19" i="36"/>
  <c r="G15" i="36"/>
  <c r="G14" i="36"/>
  <c r="G13" i="36"/>
  <c r="G33" i="37"/>
  <c r="G32" i="37"/>
  <c r="G31" i="37"/>
  <c r="G27" i="37"/>
  <c r="G26" i="37"/>
  <c r="G25" i="37"/>
  <c r="G21" i="37"/>
  <c r="G20" i="37"/>
  <c r="G19" i="37"/>
  <c r="G15" i="37"/>
  <c r="G14" i="37"/>
  <c r="G13" i="37"/>
  <c r="G33" i="38"/>
  <c r="G32" i="38"/>
  <c r="G31" i="38"/>
  <c r="G27" i="38"/>
  <c r="G26" i="38"/>
  <c r="G25" i="38"/>
  <c r="G21" i="38"/>
  <c r="G20" i="38"/>
  <c r="G19" i="38"/>
  <c r="G15" i="38"/>
  <c r="G13" i="38"/>
  <c r="G33" i="39"/>
  <c r="G32" i="39"/>
  <c r="G31" i="39"/>
  <c r="G27" i="39"/>
  <c r="G26" i="39"/>
  <c r="G25" i="39"/>
  <c r="G21" i="39"/>
  <c r="G20" i="39"/>
  <c r="G19" i="39"/>
  <c r="G15" i="39"/>
  <c r="E9" i="39" s="1"/>
  <c r="G14" i="39"/>
  <c r="G13" i="39"/>
  <c r="G33" i="40"/>
  <c r="G31" i="40"/>
  <c r="G27" i="40"/>
  <c r="G26" i="40"/>
  <c r="G25" i="40"/>
  <c r="G21" i="40"/>
  <c r="G20" i="40"/>
  <c r="G19" i="40"/>
  <c r="G15" i="40"/>
  <c r="E9" i="40" s="1"/>
  <c r="G14" i="40"/>
  <c r="G13" i="40"/>
  <c r="G13" i="35"/>
  <c r="G33" i="35"/>
  <c r="G32" i="35"/>
  <c r="G31" i="35"/>
  <c r="G27" i="35"/>
  <c r="G26" i="35"/>
  <c r="G25" i="35"/>
  <c r="G21" i="35"/>
  <c r="G20" i="35"/>
  <c r="G19" i="35"/>
  <c r="G15" i="35"/>
  <c r="G14" i="35"/>
  <c r="G33" i="31"/>
  <c r="G32" i="31"/>
  <c r="G31" i="31"/>
  <c r="G27" i="31"/>
  <c r="G26" i="31"/>
  <c r="G25" i="31"/>
  <c r="G21" i="31"/>
  <c r="G20" i="31"/>
  <c r="G19" i="31"/>
  <c r="G15" i="31"/>
  <c r="G14" i="31"/>
  <c r="G13" i="31"/>
  <c r="G33" i="32"/>
  <c r="G32" i="32"/>
  <c r="G27" i="32"/>
  <c r="G26" i="32"/>
  <c r="G25" i="32"/>
  <c r="G21" i="32"/>
  <c r="G20" i="32"/>
  <c r="G19" i="32"/>
  <c r="G15" i="32"/>
  <c r="G14" i="32"/>
  <c r="G13" i="32"/>
  <c r="G33" i="33"/>
  <c r="G32" i="33"/>
  <c r="G31" i="33"/>
  <c r="G27" i="33"/>
  <c r="G26" i="33"/>
  <c r="G25" i="33"/>
  <c r="G21" i="33"/>
  <c r="G20" i="33"/>
  <c r="G19" i="33"/>
  <c r="G15" i="33"/>
  <c r="G14" i="33"/>
  <c r="G13" i="33"/>
  <c r="G33" i="34"/>
  <c r="G31" i="34"/>
  <c r="G27" i="34"/>
  <c r="G26" i="34"/>
  <c r="G25" i="34"/>
  <c r="G21" i="34"/>
  <c r="G20" i="34"/>
  <c r="G19" i="34"/>
  <c r="G15" i="34"/>
  <c r="G14" i="34"/>
  <c r="G13" i="34"/>
  <c r="G33" i="27"/>
  <c r="G32" i="27"/>
  <c r="G31" i="27"/>
  <c r="G27" i="27"/>
  <c r="G26" i="27"/>
  <c r="G25" i="27"/>
  <c r="G21" i="27"/>
  <c r="G20" i="27"/>
  <c r="G19" i="27"/>
  <c r="G15" i="27"/>
  <c r="G14" i="27"/>
  <c r="G13" i="27"/>
  <c r="G33" i="29"/>
  <c r="G32" i="29"/>
  <c r="G31" i="29"/>
  <c r="G27" i="29"/>
  <c r="G26" i="29"/>
  <c r="G25" i="29"/>
  <c r="G21" i="29"/>
  <c r="G20" i="29"/>
  <c r="G19" i="29"/>
  <c r="G15" i="29"/>
  <c r="G14" i="29"/>
  <c r="G13" i="29"/>
  <c r="G33" i="30"/>
  <c r="G32" i="30"/>
  <c r="G31" i="30"/>
  <c r="G27" i="30"/>
  <c r="G26" i="30"/>
  <c r="G25" i="30"/>
  <c r="G21" i="30"/>
  <c r="G20" i="30"/>
  <c r="G19" i="30"/>
  <c r="G15" i="30"/>
  <c r="G14" i="30"/>
  <c r="G13" i="30"/>
  <c r="G33" i="23"/>
  <c r="G31" i="23"/>
  <c r="G27" i="23"/>
  <c r="G26" i="23"/>
  <c r="G25" i="23"/>
  <c r="G21" i="23"/>
  <c r="G20" i="23"/>
  <c r="G19" i="23"/>
  <c r="G15" i="23"/>
  <c r="G14" i="23"/>
  <c r="G13" i="23"/>
  <c r="G33" i="24"/>
  <c r="G32" i="24"/>
  <c r="G31" i="24"/>
  <c r="G27" i="24"/>
  <c r="G26" i="24"/>
  <c r="G25" i="24"/>
  <c r="G21" i="24"/>
  <c r="G20" i="24"/>
  <c r="G19" i="24"/>
  <c r="G15" i="24"/>
  <c r="G14" i="24"/>
  <c r="G13" i="24"/>
  <c r="G33" i="25"/>
  <c r="G32" i="25"/>
  <c r="G31" i="25"/>
  <c r="G27" i="25"/>
  <c r="G26" i="25"/>
  <c r="G25" i="25"/>
  <c r="G21" i="25"/>
  <c r="E9" i="25" s="1"/>
  <c r="G20" i="25"/>
  <c r="G19" i="25"/>
  <c r="G15" i="25"/>
  <c r="G14" i="25"/>
  <c r="G13" i="25"/>
  <c r="G33" i="26"/>
  <c r="G32" i="26"/>
  <c r="G31" i="26"/>
  <c r="G26" i="26"/>
  <c r="G25" i="26"/>
  <c r="G21" i="26"/>
  <c r="G20" i="26"/>
  <c r="G19" i="26"/>
  <c r="G15" i="26"/>
  <c r="G14" i="26"/>
  <c r="G13" i="26"/>
  <c r="G33" i="22"/>
  <c r="G32" i="22"/>
  <c r="G31" i="22"/>
  <c r="G27" i="22"/>
  <c r="G26" i="22"/>
  <c r="G25" i="22"/>
  <c r="G21" i="22"/>
  <c r="G20" i="22"/>
  <c r="G19" i="22"/>
  <c r="G15" i="22"/>
  <c r="G14" i="22"/>
  <c r="G13" i="22"/>
  <c r="E9" i="22"/>
  <c r="G33" i="13"/>
  <c r="G32" i="13"/>
  <c r="G31" i="13"/>
  <c r="G27" i="13"/>
  <c r="G26" i="13"/>
  <c r="G25" i="13"/>
  <c r="G21" i="13"/>
  <c r="G20" i="13"/>
  <c r="G19" i="13"/>
  <c r="G15" i="13"/>
  <c r="G14" i="13"/>
  <c r="G13" i="13"/>
  <c r="E9" i="13"/>
  <c r="G33" i="14"/>
  <c r="G32" i="14"/>
  <c r="G31" i="14"/>
  <c r="G27" i="14"/>
  <c r="G26" i="14"/>
  <c r="G25" i="14"/>
  <c r="G21" i="14"/>
  <c r="G20" i="14"/>
  <c r="G19" i="14"/>
  <c r="G15" i="14"/>
  <c r="G14" i="14"/>
  <c r="G13" i="14"/>
  <c r="E9" i="14"/>
  <c r="G33" i="15"/>
  <c r="G31" i="15"/>
  <c r="G27" i="15"/>
  <c r="G26" i="15"/>
  <c r="G25" i="15"/>
  <c r="G21" i="15"/>
  <c r="G20" i="15"/>
  <c r="G19" i="15"/>
  <c r="G15" i="15"/>
  <c r="G14" i="15"/>
  <c r="G13" i="15"/>
  <c r="G33" i="17"/>
  <c r="G31" i="17"/>
  <c r="G27" i="17"/>
  <c r="G26" i="17"/>
  <c r="G25" i="17"/>
  <c r="G21" i="17"/>
  <c r="G20" i="17"/>
  <c r="G19" i="17"/>
  <c r="G15" i="17"/>
  <c r="G14" i="17"/>
  <c r="G13" i="17"/>
  <c r="G33" i="18"/>
  <c r="G32" i="18"/>
  <c r="G31" i="18"/>
  <c r="G27" i="18"/>
  <c r="G26" i="18"/>
  <c r="G25" i="18"/>
  <c r="G21" i="18"/>
  <c r="G20" i="18"/>
  <c r="G19" i="18"/>
  <c r="G15" i="18"/>
  <c r="G14" i="18"/>
  <c r="G13" i="18"/>
  <c r="G33" i="19"/>
  <c r="G32" i="19"/>
  <c r="G31" i="19"/>
  <c r="G27" i="19"/>
  <c r="G26" i="19"/>
  <c r="G25" i="19"/>
  <c r="G21" i="19"/>
  <c r="G20" i="19"/>
  <c r="G19" i="19"/>
  <c r="G15" i="19"/>
  <c r="G14" i="19"/>
  <c r="G13" i="19"/>
  <c r="G33" i="20"/>
  <c r="G32" i="20"/>
  <c r="G31" i="20"/>
  <c r="G27" i="20"/>
  <c r="G26" i="20"/>
  <c r="G25" i="20"/>
  <c r="G21" i="20"/>
  <c r="G20" i="20"/>
  <c r="G19" i="20"/>
  <c r="G15" i="20"/>
  <c r="G14" i="20"/>
  <c r="G13" i="20"/>
  <c r="G33" i="21"/>
  <c r="G32" i="21"/>
  <c r="G31" i="21"/>
  <c r="G27" i="21"/>
  <c r="G26" i="21"/>
  <c r="G25" i="21"/>
  <c r="G21" i="21"/>
  <c r="G20" i="21"/>
  <c r="G19" i="21"/>
  <c r="G15" i="21"/>
  <c r="G14" i="21"/>
  <c r="G13" i="21"/>
  <c r="G13" i="16"/>
  <c r="G33" i="16"/>
  <c r="G31" i="16"/>
  <c r="G27" i="16"/>
  <c r="G26" i="16"/>
  <c r="G25" i="16"/>
  <c r="G21" i="16"/>
  <c r="G20" i="16"/>
  <c r="G19" i="16"/>
  <c r="G15" i="16"/>
  <c r="G14" i="16"/>
  <c r="G33" i="9"/>
  <c r="G32" i="9"/>
  <c r="G31" i="9"/>
  <c r="G27" i="9"/>
  <c r="G26" i="9"/>
  <c r="G25" i="9"/>
  <c r="G21" i="9"/>
  <c r="G20" i="9"/>
  <c r="G19" i="9"/>
  <c r="G15" i="9"/>
  <c r="G13" i="9"/>
  <c r="E9" i="9"/>
  <c r="G33" i="10"/>
  <c r="G32" i="10"/>
  <c r="G31" i="10"/>
  <c r="G27" i="10"/>
  <c r="G26" i="10"/>
  <c r="G25" i="10"/>
  <c r="G21" i="10"/>
  <c r="G20" i="10"/>
  <c r="G19" i="10"/>
  <c r="G15" i="10"/>
  <c r="G14" i="10"/>
  <c r="G33" i="11"/>
  <c r="G32" i="11"/>
  <c r="G31" i="11"/>
  <c r="G27" i="11"/>
  <c r="G26" i="11"/>
  <c r="G25" i="11"/>
  <c r="G21" i="11"/>
  <c r="G20" i="11"/>
  <c r="G19" i="11"/>
  <c r="E9" i="11" s="1"/>
  <c r="G15" i="11"/>
  <c r="G13" i="11"/>
  <c r="G33" i="12"/>
  <c r="G32" i="12"/>
  <c r="G31" i="12"/>
  <c r="G27" i="12"/>
  <c r="G26" i="12"/>
  <c r="G25" i="12"/>
  <c r="G21" i="12"/>
  <c r="G20" i="12"/>
  <c r="G19" i="12"/>
  <c r="G15" i="12"/>
  <c r="G14" i="12"/>
  <c r="G13" i="12"/>
  <c r="G14" i="8"/>
  <c r="G13" i="8"/>
  <c r="G33" i="8"/>
  <c r="G32" i="8"/>
  <c r="G31" i="8"/>
  <c r="G27" i="8"/>
  <c r="G26" i="8"/>
  <c r="G25" i="8"/>
  <c r="G21" i="8"/>
  <c r="G20" i="8"/>
  <c r="G19" i="8"/>
  <c r="G15" i="8"/>
  <c r="G14" i="7"/>
  <c r="G33" i="5"/>
  <c r="G32" i="5"/>
  <c r="G31" i="5"/>
  <c r="G27" i="5"/>
  <c r="G26" i="5"/>
  <c r="G25" i="5"/>
  <c r="G21" i="5"/>
  <c r="G20" i="5"/>
  <c r="G19" i="5"/>
  <c r="G14" i="5"/>
  <c r="G13" i="5"/>
  <c r="G33" i="6"/>
  <c r="G32" i="6"/>
  <c r="G31" i="6"/>
  <c r="G27" i="6"/>
  <c r="G26" i="6"/>
  <c r="G25" i="6"/>
  <c r="G21" i="6"/>
  <c r="G20" i="6"/>
  <c r="G19" i="6"/>
  <c r="G15" i="6"/>
  <c r="G13" i="6"/>
  <c r="G33" i="7"/>
  <c r="G32" i="7"/>
  <c r="G31" i="7"/>
  <c r="G27" i="7"/>
  <c r="G26" i="7"/>
  <c r="G25" i="7"/>
  <c r="G21" i="7"/>
  <c r="G20" i="7"/>
  <c r="G19" i="7"/>
  <c r="G15" i="7"/>
  <c r="G13" i="7"/>
  <c r="E9" i="7"/>
  <c r="G33" i="4"/>
  <c r="G32" i="4"/>
  <c r="G31" i="4"/>
  <c r="G27" i="4"/>
  <c r="G25" i="4"/>
  <c r="G21" i="4"/>
  <c r="G19" i="4"/>
  <c r="G13" i="2"/>
  <c r="G33" i="2"/>
  <c r="G32" i="2"/>
  <c r="G31" i="2"/>
  <c r="G27" i="2"/>
  <c r="G26" i="2"/>
  <c r="G25" i="2"/>
  <c r="G21" i="2"/>
  <c r="G20" i="2"/>
  <c r="G19" i="2"/>
  <c r="G15" i="2"/>
  <c r="G14" i="2"/>
  <c r="E9" i="26"/>
  <c r="E9" i="24"/>
  <c r="E9" i="23"/>
  <c r="E9" i="35"/>
  <c r="E9" i="2"/>
  <c r="E9" i="48"/>
  <c r="E9" i="54"/>
  <c r="E9" i="53"/>
  <c r="E9" i="57"/>
  <c r="E9" i="61"/>
  <c r="E9" i="60"/>
  <c r="E9" i="4"/>
  <c r="E9" i="15"/>
  <c r="E9" i="32"/>
  <c r="E9" i="42"/>
  <c r="E9" i="5"/>
  <c r="E9" i="12"/>
  <c r="E9" i="21"/>
  <c r="E9" i="20"/>
  <c r="E9" i="19"/>
  <c r="E9" i="18"/>
  <c r="E9" i="17"/>
  <c r="E9" i="30"/>
  <c r="E9" i="29"/>
  <c r="E9" i="27"/>
  <c r="E9" i="34"/>
  <c r="E9" i="37"/>
  <c r="E9" i="36"/>
  <c r="E9" i="6"/>
  <c r="E9" i="38"/>
  <c r="E9" i="47"/>
  <c r="E9" i="56"/>
  <c r="E9" i="31"/>
  <c r="E9" i="63"/>
  <c r="E9" i="62"/>
  <c r="E9" i="33"/>
  <c r="E9" i="43"/>
  <c r="E9" i="46"/>
  <c r="E9" i="45"/>
  <c r="E9" i="44"/>
  <c r="F9" i="44"/>
  <c r="Z8" i="1" s="1"/>
  <c r="AA8" i="1" s="1"/>
  <c r="G9" i="44" s="1"/>
  <c r="E9" i="52"/>
  <c r="E9" i="51"/>
  <c r="E9" i="50"/>
  <c r="E9" i="55"/>
  <c r="E9" i="59"/>
  <c r="E9" i="58"/>
  <c r="E9" i="8"/>
  <c r="E9" i="41"/>
  <c r="E9" i="10"/>
  <c r="E9" i="16" l="1"/>
  <c r="F9" i="16" s="1"/>
  <c r="L20" i="1" s="1"/>
  <c r="M20" i="1" s="1"/>
  <c r="G9" i="16" s="1"/>
  <c r="E9" i="104"/>
  <c r="F9" i="11"/>
  <c r="E14" i="1" s="1"/>
  <c r="F14" i="1" s="1"/>
  <c r="G9" i="11" s="1"/>
  <c r="F9" i="104"/>
  <c r="Z31" i="1" s="1"/>
  <c r="AA31" i="1" s="1"/>
  <c r="G9" i="104" s="1"/>
  <c r="F9" i="39"/>
  <c r="Z13" i="1" s="1"/>
  <c r="AA13" i="1" s="1"/>
  <c r="G9" i="39" s="1"/>
  <c r="F9" i="40"/>
  <c r="Z12" i="1" s="1"/>
  <c r="AA12" i="1" s="1"/>
  <c r="G9" i="40" s="1"/>
  <c r="F9" i="88"/>
  <c r="S28" i="1" s="1"/>
  <c r="T28" i="1" s="1"/>
  <c r="G9" i="88" s="1"/>
  <c r="E9" i="81"/>
  <c r="F9" i="81" s="1"/>
  <c r="S19" i="1" s="1"/>
  <c r="T19" i="1" s="1"/>
  <c r="G9" i="81" s="1"/>
  <c r="F9" i="78"/>
  <c r="S15" i="1" s="1"/>
  <c r="T15" i="1" s="1"/>
  <c r="G9" i="78" s="1"/>
  <c r="F9" i="49"/>
  <c r="L31" i="1" s="1"/>
  <c r="M31" i="1" s="1"/>
  <c r="G9" i="49" s="1"/>
  <c r="F9" i="29"/>
  <c r="L11" i="1" s="1"/>
  <c r="M11" i="1" s="1"/>
  <c r="G9" i="29" s="1"/>
  <c r="F9" i="25"/>
  <c r="E32" i="1" s="1"/>
  <c r="F32" i="1" s="1"/>
  <c r="G9" i="25" s="1"/>
  <c r="F9" i="67"/>
  <c r="E26" i="1" s="1"/>
  <c r="F26" i="1" s="1"/>
  <c r="G9" i="67" s="1"/>
  <c r="F9" i="17"/>
  <c r="E25" i="1" s="1"/>
  <c r="F25" i="1" s="1"/>
  <c r="G9" i="17" s="1"/>
  <c r="F9" i="23"/>
  <c r="L9" i="1" s="1"/>
  <c r="M9" i="1" s="1"/>
  <c r="G9" i="23" s="1"/>
  <c r="G9" i="70"/>
</calcChain>
</file>

<file path=xl/sharedStrings.xml><?xml version="1.0" encoding="utf-8"?>
<sst xmlns="http://schemas.openxmlformats.org/spreadsheetml/2006/main" count="6785" uniqueCount="265">
  <si>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</si>
  <si>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</si>
  <si>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</si>
  <si>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</si>
  <si>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</si>
  <si>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</si>
  <si>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</si>
  <si>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</si>
  <si>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</si>
  <si>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</si>
  <si>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</si>
  <si>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</si>
  <si>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</si>
  <si>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</si>
  <si>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</si>
  <si>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</si>
  <si>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</si>
  <si>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</si>
  <si>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</si>
  <si>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Robin</t>
  </si>
  <si>
    <t>Hawk</t>
  </si>
  <si>
    <t>Eagle</t>
  </si>
  <si>
    <t>Moose</t>
  </si>
  <si>
    <t>Chipping Sparrow</t>
  </si>
  <si>
    <t>Name</t>
  </si>
  <si>
    <t>Clouds</t>
  </si>
  <si>
    <t>Open #4 (O-4)</t>
  </si>
  <si>
    <t>Open #3 (O-3)</t>
  </si>
  <si>
    <t>Open #2 (O-2)</t>
  </si>
  <si>
    <t>Open #1 (O-1)</t>
  </si>
  <si>
    <t xml:space="preserve">Member </t>
  </si>
  <si>
    <t>Prev.</t>
  </si>
  <si>
    <t>EXAMPLE</t>
  </si>
  <si>
    <t>pcc1112</t>
  </si>
  <si>
    <t>OPEN COMPETITION</t>
  </si>
  <si>
    <t>Kisner</t>
  </si>
  <si>
    <t>points</t>
  </si>
  <si>
    <t>Open Competition MEMBER LIST</t>
  </si>
  <si>
    <t>To find your record, click here.</t>
  </si>
  <si>
    <t>Mbr.</t>
  </si>
  <si>
    <t>Nbr.</t>
  </si>
  <si>
    <t>Member</t>
  </si>
  <si>
    <t>Number</t>
  </si>
  <si>
    <t>Club Points</t>
  </si>
  <si>
    <t>Curr.</t>
  </si>
  <si>
    <t>Tot.</t>
  </si>
  <si>
    <r>
      <rPr>
        <b/>
        <sz val="14"/>
        <color rgb="FFFF0000"/>
        <rFont val="Arial"/>
        <family val="2"/>
      </rPr>
      <t>To see your record, click on your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>Mbr. Nbr.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next to your name</t>
    </r>
  </si>
  <si>
    <t>yr, Total</t>
  </si>
  <si>
    <t>Total</t>
  </si>
  <si>
    <t>Acceptance Points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</si>
  <si>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</si>
  <si>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</si>
  <si>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</si>
  <si>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</si>
  <si>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</si>
  <si>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</si>
  <si>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</si>
  <si>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</si>
  <si>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</si>
  <si>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Julie Fromm</t>
  </si>
  <si>
    <t>Marsho, Lynne</t>
  </si>
  <si>
    <t>Rogers, Kelly</t>
  </si>
  <si>
    <t>Dodge, Julie</t>
  </si>
  <si>
    <t>Marty Knight</t>
  </si>
  <si>
    <t>Kosier, Jeanette</t>
  </si>
  <si>
    <t>Nugent, Edna</t>
  </si>
  <si>
    <t>Chastain, Gail</t>
  </si>
  <si>
    <t>Dunham, Scott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</si>
  <si>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</si>
  <si>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</si>
  <si>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</si>
  <si>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</si>
  <si>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</si>
  <si>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</si>
  <si>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</si>
  <si>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</si>
  <si>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</si>
  <si>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Aaron James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</si>
  <si>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</si>
  <si>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</si>
  <si>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</si>
  <si>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</si>
  <si>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</si>
  <si>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</si>
  <si>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</si>
  <si>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</si>
  <si>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</si>
  <si>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</si>
  <si>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</si>
  <si>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</si>
  <si>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Barb Taft</t>
  </si>
  <si>
    <t>Padesky, Vicki</t>
  </si>
  <si>
    <t>Cass, Mike</t>
  </si>
  <si>
    <t>Coulter, Douglas</t>
  </si>
  <si>
    <t>Burnham, Jim</t>
  </si>
  <si>
    <t>Filipiak, Ken</t>
  </si>
  <si>
    <t>Trent, Cathie</t>
  </si>
  <si>
    <t>Virbickis, Joe</t>
  </si>
  <si>
    <t>Glascock, Keith</t>
  </si>
  <si>
    <t>O'Day, Donna</t>
  </si>
  <si>
    <t>Worstell, Forest</t>
  </si>
  <si>
    <t>Herrick, Steve</t>
  </si>
  <si>
    <t>Yonker, Bob</t>
  </si>
  <si>
    <t>Glass, Russ</t>
  </si>
  <si>
    <t>Lock, Norm</t>
  </si>
  <si>
    <t>Jones, Denise</t>
  </si>
  <si>
    <t>Jones, Mike</t>
  </si>
  <si>
    <t>Jones, Kyle</t>
  </si>
  <si>
    <t>Bowers, Dave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</si>
  <si>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</si>
  <si>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</si>
  <si>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</si>
  <si>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</si>
  <si>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</si>
  <si>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</si>
  <si>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</si>
  <si>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</si>
  <si>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</si>
  <si>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Spring, LaDean</t>
  </si>
  <si>
    <t>Rogers, Alan</t>
  </si>
  <si>
    <t>Snyder, Bill</t>
  </si>
  <si>
    <t>Monroe, Charity</t>
  </si>
  <si>
    <t>Anderton, Peter</t>
  </si>
  <si>
    <t>Weidman, Jack</t>
  </si>
  <si>
    <t>Johnson, Bennett</t>
  </si>
  <si>
    <t>Rodney Davis</t>
  </si>
  <si>
    <t>Matt Segebart</t>
  </si>
  <si>
    <t>Townzen, Lori</t>
  </si>
  <si>
    <t>Dan Ricks</t>
  </si>
  <si>
    <t>Brackney. Cindy</t>
  </si>
  <si>
    <t>Capati,Lee</t>
  </si>
  <si>
    <t>Attaway, Jill</t>
  </si>
  <si>
    <t>Hessenflow, Cassandra</t>
  </si>
  <si>
    <t>Coulter, Christopher</t>
  </si>
  <si>
    <t>Biema, Paul</t>
  </si>
  <si>
    <t>Reeves, Bryan</t>
  </si>
  <si>
    <t>2025-2026</t>
  </si>
  <si>
    <t>Hello Down There</t>
  </si>
  <si>
    <t>Into the Redwoods</t>
  </si>
  <si>
    <t>River Walk</t>
  </si>
  <si>
    <t>Motorheads Bar and Grill</t>
  </si>
  <si>
    <t>Roulette wheel</t>
  </si>
  <si>
    <t>Turning Heads</t>
  </si>
  <si>
    <t>Boat Construction</t>
  </si>
  <si>
    <t>Peace Lily</t>
  </si>
  <si>
    <t>Window Abstract</t>
  </si>
  <si>
    <t>8 Seconds</t>
  </si>
  <si>
    <t>Flying between the Drops</t>
  </si>
  <si>
    <t>Snaefellsnes</t>
  </si>
  <si>
    <t>Bayside Inn Dock</t>
  </si>
  <si>
    <t>Branching Out</t>
  </si>
  <si>
    <t>Hanging On</t>
  </si>
  <si>
    <t>IMG_4245V1</t>
  </si>
  <si>
    <t xml:space="preserve">Rustic Barn </t>
  </si>
  <si>
    <t>Spraying Weeds at Carlson Lake</t>
  </si>
  <si>
    <t>Maya's dream Ballet</t>
  </si>
  <si>
    <t>Mia</t>
  </si>
  <si>
    <t>Suspended</t>
  </si>
  <si>
    <t>A Boy and His Dog</t>
  </si>
  <si>
    <t>Artist</t>
  </si>
  <si>
    <t>Fireworks on Chicago River</t>
  </si>
  <si>
    <t>Annoyed</t>
  </si>
  <si>
    <t>Bryce Canyon</t>
  </si>
  <si>
    <t>Lovely Lillies</t>
  </si>
  <si>
    <t>Bleeding Haert</t>
  </si>
  <si>
    <t>Blooming Lungwort</t>
  </si>
  <si>
    <t>River sunset</t>
  </si>
  <si>
    <t>Church on the Rock</t>
  </si>
  <si>
    <t>Colorful Swim</t>
  </si>
  <si>
    <t>Old Barn and Lillies</t>
  </si>
  <si>
    <t>Hairy Ghosts</t>
  </si>
  <si>
    <t>Holloween Protest</t>
  </si>
  <si>
    <t>The Bean Vortex</t>
  </si>
  <si>
    <t>Bison in the Tetons</t>
  </si>
  <si>
    <t>Lake View Milwaukee art Museum</t>
  </si>
  <si>
    <t>Sanctuary at St Josephat</t>
  </si>
  <si>
    <t>Apple Blossom</t>
  </si>
  <si>
    <t>Early Morning Fishing</t>
  </si>
  <si>
    <t>Morning Rose</t>
  </si>
  <si>
    <t>I;M Your Huckleberry</t>
  </si>
  <si>
    <t>Mariners Lighthouse</t>
  </si>
  <si>
    <t>Vastness of the Dunes</t>
  </si>
  <si>
    <t>American White Water lilly</t>
  </si>
  <si>
    <t>Nubble Light</t>
  </si>
  <si>
    <t>Peach Iris</t>
  </si>
  <si>
    <t>Cathedral of St Mary</t>
  </si>
  <si>
    <t>PortBetsi Lighthouse</t>
  </si>
  <si>
    <t>TA Moultan Barn at the Tetons</t>
  </si>
  <si>
    <t>Columbia Gorge Reflections</t>
  </si>
  <si>
    <t>Multhomah Falls</t>
  </si>
  <si>
    <t>Purple and Orange Sunset</t>
  </si>
  <si>
    <t>Fishing in the Rockies</t>
  </si>
  <si>
    <t>Mom Said stay here and Don’t Move</t>
  </si>
  <si>
    <t>Summer Green</t>
  </si>
  <si>
    <t>Perforated Bowls</t>
  </si>
  <si>
    <t>Skyscraper Reflections</t>
  </si>
  <si>
    <t>Water Illusiions</t>
  </si>
  <si>
    <t>Car Parts Lizard</t>
  </si>
  <si>
    <t>Kestral with Meal</t>
  </si>
  <si>
    <t>Num 3 watches as Num 2 Practices Flying</t>
  </si>
  <si>
    <t>Album Cover</t>
  </si>
  <si>
    <t>Murray Baker Bridge</t>
  </si>
  <si>
    <t>West Baden Springs Hotel</t>
  </si>
  <si>
    <t>All About the Blooms</t>
  </si>
  <si>
    <t>Floating Dahlia</t>
  </si>
  <si>
    <t>Sunrise at Portland Head</t>
  </si>
  <si>
    <t>Banner marsh tour</t>
  </si>
  <si>
    <t>Grand View</t>
  </si>
  <si>
    <t>Downtown Scarecrow Contestant</t>
  </si>
  <si>
    <t>Held Up in Traffic</t>
  </si>
  <si>
    <t>Pretending to be a Rock</t>
  </si>
  <si>
    <t>Final resting Place</t>
  </si>
  <si>
    <t>Hood ornament</t>
  </si>
  <si>
    <t>Milky way</t>
  </si>
  <si>
    <t>Morning Tear</t>
  </si>
  <si>
    <t>Thanks Mom</t>
  </si>
  <si>
    <t>Monterey Bay</t>
  </si>
  <si>
    <t>Roaring Camp Train</t>
  </si>
  <si>
    <t>Sunset on the Giant Dipper</t>
  </si>
  <si>
    <t>Woodpecker Heaven</t>
  </si>
  <si>
    <t>Color of Fall</t>
  </si>
  <si>
    <t>Fire Escape</t>
  </si>
  <si>
    <t>Old stone Church</t>
  </si>
  <si>
    <t>Swiss Farm</t>
  </si>
  <si>
    <t>Tools of the Trade</t>
  </si>
  <si>
    <t>ascending</t>
  </si>
  <si>
    <t>Church Yard</t>
  </si>
  <si>
    <t>Tired Tires</t>
  </si>
  <si>
    <t>Desert Grave</t>
  </si>
  <si>
    <t>Mexican Hat Utah</t>
  </si>
  <si>
    <t>Utah Landscape</t>
  </si>
  <si>
    <t>Beware the Troll</t>
  </si>
  <si>
    <t>This ride is Over</t>
  </si>
  <si>
    <t>Under the dome at st Josephat</t>
  </si>
  <si>
    <t>Flight in Blue</t>
  </si>
  <si>
    <t>Harvest Sunset</t>
  </si>
  <si>
    <t>Missio Tumacaori</t>
  </si>
  <si>
    <t>Framed at Arches NP</t>
  </si>
  <si>
    <t>Trailride at Bryce NP</t>
  </si>
  <si>
    <t>tree and Sculptures</t>
  </si>
  <si>
    <t>Colorful Palette</t>
  </si>
  <si>
    <t>Entering Serra Sculpture</t>
  </si>
  <si>
    <t>Face in Bubbles</t>
  </si>
  <si>
    <t>Barcelona Cathedral detail</t>
  </si>
  <si>
    <t>Ice skating Chicago</t>
  </si>
  <si>
    <t>Moth on Garden Zinnia</t>
  </si>
  <si>
    <t>Barcelone Cathedral</t>
  </si>
  <si>
    <t>Brown moth on Zinnia</t>
  </si>
  <si>
    <t>Almost Perfect</t>
  </si>
  <si>
    <t>Night Magic</t>
  </si>
  <si>
    <t>Thought's and Prayers</t>
  </si>
  <si>
    <t>All about the Nectar</t>
  </si>
  <si>
    <t>Elves Chasm Grotto</t>
  </si>
  <si>
    <t>Ghostly Autumn Flight</t>
  </si>
  <si>
    <t>Pack your lunch</t>
  </si>
  <si>
    <t>Santa Cruz Beach</t>
  </si>
  <si>
    <t>Excavator Dance</t>
  </si>
  <si>
    <t>Sunset Seal and Birds</t>
  </si>
  <si>
    <t>The reenactor</t>
  </si>
  <si>
    <t>Gull Photo Bomb</t>
  </si>
  <si>
    <t>Mexican Hat</t>
  </si>
  <si>
    <t>So Big</t>
  </si>
  <si>
    <t>Coffee Roaster</t>
  </si>
  <si>
    <t>Making her Purchase</t>
  </si>
  <si>
    <t>Red is Ready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</si>
</sst>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b/>
      <u/>
      <sz val="14"/>
      <color rgb="FF00B0F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theme="5"/>
      <name val="Arial"/>
      <family val="2"/>
    </font>
    <font>
      <b/>
      <sz val="14"/>
      <color rgb="FF0070C0"/>
      <name val="Arial"/>
      <family val="2"/>
    </font>
    <font>
      <b/>
      <sz val="14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4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B0F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34" xfId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6" fillId="0" borderId="37" xfId="0" applyFont="1" applyBorder="1" applyAlignment="1" applyProtection="1">
      <alignment horizontal="left"/>
      <protection locked="0"/>
    </xf>
    <xf numFmtId="0" fontId="6" fillId="0" borderId="3" xfId="0" applyFont="1" applyBorder="1" applyProtection="1">
      <protection locked="0"/>
    </xf>
    <xf numFmtId="0" fontId="7" fillId="0" borderId="1" xfId="1" applyBorder="1" applyAlignment="1" applyProtection="1">
      <alignment horizontal="center"/>
      <protection locked="0"/>
    </xf>
    <xf numFmtId="0" fontId="7" fillId="0" borderId="8" xfId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40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9" fillId="0" borderId="0" xfId="0" applyFont="1"/>
    <xf numFmtId="0" fontId="10" fillId="3" borderId="1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35" xfId="0" applyFont="1" applyFill="1" applyBorder="1" applyAlignment="1">
      <alignment horizontal="center"/>
    </xf>
    <xf numFmtId="0" fontId="10" fillId="3" borderId="33" xfId="0" applyFont="1" applyFill="1" applyBorder="1" applyAlignment="1">
      <alignment horizontal="center"/>
    </xf>
    <xf numFmtId="0" fontId="10" fillId="3" borderId="36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2" fillId="3" borderId="33" xfId="0" applyFon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0" fillId="0" borderId="32" xfId="0" applyBorder="1"/>
    <xf numFmtId="0" fontId="10" fillId="3" borderId="49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0" fontId="10" fillId="3" borderId="50" xfId="0" applyFont="1" applyFill="1" applyBorder="1" applyAlignment="1">
      <alignment horizontal="center"/>
    </xf>
    <xf numFmtId="0" fontId="10" fillId="3" borderId="51" xfId="0" applyFont="1" applyFill="1" applyBorder="1" applyAlignment="1">
      <alignment horizontal="center"/>
    </xf>
    <xf numFmtId="0" fontId="10" fillId="3" borderId="52" xfId="0" applyFont="1" applyFill="1" applyBorder="1" applyAlignment="1">
      <alignment horizontal="center"/>
    </xf>
    <xf numFmtId="0" fontId="1" fillId="3" borderId="53" xfId="0" applyFont="1" applyFill="1" applyBorder="1" applyAlignment="1">
      <alignment horizontal="center"/>
    </xf>
    <xf numFmtId="0" fontId="1" fillId="3" borderId="54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2" fillId="0" borderId="6" xfId="0" applyFont="1" applyBorder="1"/>
    <xf numFmtId="0" fontId="2" fillId="0" borderId="37" xfId="0" applyFont="1" applyBorder="1" applyProtection="1">
      <protection locked="0"/>
    </xf>
    <xf numFmtId="0" fontId="16" fillId="4" borderId="6" xfId="0" applyFont="1" applyFill="1" applyBorder="1" applyAlignment="1">
      <alignment vertical="center"/>
    </xf>
    <xf numFmtId="0" fontId="16" fillId="5" borderId="6" xfId="0" applyFont="1" applyFill="1" applyBorder="1" applyAlignment="1">
      <alignment vertical="center"/>
    </xf>
    <xf numFmtId="0" fontId="16" fillId="5" borderId="7" xfId="0" applyFont="1" applyFill="1" applyBorder="1" applyAlignment="1">
      <alignment vertical="center"/>
    </xf>
    <xf numFmtId="0" fontId="17" fillId="6" borderId="6" xfId="0" applyFont="1" applyFill="1" applyBorder="1" applyAlignment="1">
      <alignment vertical="center"/>
    </xf>
    <xf numFmtId="0" fontId="18" fillId="7" borderId="6" xfId="0" applyFont="1" applyFill="1" applyBorder="1" applyAlignment="1">
      <alignment vertical="center"/>
    </xf>
    <xf numFmtId="0" fontId="16" fillId="4" borderId="25" xfId="0" applyFont="1" applyFill="1" applyBorder="1" applyAlignment="1">
      <alignment vertical="center"/>
    </xf>
    <xf numFmtId="0" fontId="0" fillId="6" borderId="6" xfId="0" applyFill="1" applyBorder="1" applyProtection="1">
      <protection locked="0"/>
    </xf>
    <xf numFmtId="0" fontId="0" fillId="0" borderId="0" xfId="0"/>
    <xf numFmtId="0" fontId="3" fillId="3" borderId="30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0" fillId="3" borderId="46" xfId="0" applyFont="1" applyFill="1" applyBorder="1" applyAlignment="1">
      <alignment horizontal="center"/>
    </xf>
    <xf numFmtId="0" fontId="10" fillId="3" borderId="47" xfId="0" applyFont="1" applyFill="1" applyBorder="1" applyAlignment="1">
      <alignment horizontal="center"/>
    </xf>
    <xf numFmtId="0" fontId="10" fillId="3" borderId="48" xfId="0" applyFont="1" applyFill="1" applyBorder="1" applyAlignment="1">
      <alignment horizontal="center"/>
    </xf>
    <xf numFmtId="0" fontId="0" fillId="2" borderId="30" xfId="0" applyFill="1" applyBorder="1"/>
    <xf numFmtId="0" fontId="0" fillId="2" borderId="29" xfId="0" applyFill="1" applyBorder="1"/>
    <xf numFmtId="0" fontId="0" fillId="2" borderId="31" xfId="0" applyFill="1" applyBorder="1"/>
    <xf numFmtId="0" fontId="0" fillId="3" borderId="30" xfId="0" applyFill="1" applyBorder="1"/>
    <xf numFmtId="0" fontId="0" fillId="3" borderId="29" xfId="0" applyFill="1" applyBorder="1"/>
    <xf numFmtId="0" fontId="0" fillId="3" borderId="31" xfId="0" applyFill="1" applyBorder="1"/>
    <xf numFmtId="0" fontId="8" fillId="0" borderId="0" xfId="1" applyFont="1" applyFill="1" applyBorder="1" applyAlignment="1" applyProtection="1">
      <alignment horizontal="center"/>
      <protection locked="0"/>
    </xf>
    <xf numFmtId="0" fontId="0" fillId="0" borderId="32" xfId="0" applyBorder="1"/>
    <xf numFmtId="0" fontId="0" fillId="0" borderId="42" xfId="0" applyBorder="1"/>
    <xf numFmtId="0" fontId="3" fillId="3" borderId="39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ill\Desktop\Website%20uploads%20done\2025\2024-2025-Open-3.xlsx" TargetMode="External"/><Relationship Id="rId1" Type="http://schemas.openxmlformats.org/officeDocument/2006/relationships/externalLinkPath" Target="/Users/chill/Desktop/Website%20uploads%20done/2025/2024-2025-Open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>
        <row r="9">
          <cell r="F9">
            <v>100</v>
          </cell>
        </row>
      </sheetData>
      <sheetData sheetId="2">
        <row r="9">
          <cell r="F9">
            <v>1</v>
          </cell>
        </row>
      </sheetData>
      <sheetData sheetId="3">
        <row r="9">
          <cell r="F9">
            <v>0</v>
          </cell>
        </row>
      </sheetData>
      <sheetData sheetId="4">
        <row r="9">
          <cell r="F9">
            <v>0</v>
          </cell>
        </row>
      </sheetData>
      <sheetData sheetId="5">
        <row r="9">
          <cell r="F9">
            <v>63</v>
          </cell>
        </row>
      </sheetData>
      <sheetData sheetId="6">
        <row r="9">
          <cell r="F9">
            <v>23</v>
          </cell>
        </row>
      </sheetData>
      <sheetData sheetId="7">
        <row r="9">
          <cell r="F9">
            <v>128</v>
          </cell>
        </row>
      </sheetData>
      <sheetData sheetId="8">
        <row r="9">
          <cell r="F9">
            <v>21</v>
          </cell>
        </row>
      </sheetData>
      <sheetData sheetId="9">
        <row r="9">
          <cell r="F9">
            <v>76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44</v>
          </cell>
        </row>
      </sheetData>
      <sheetData sheetId="13"/>
      <sheetData sheetId="14">
        <row r="9">
          <cell r="F9">
            <v>0</v>
          </cell>
        </row>
      </sheetData>
      <sheetData sheetId="15">
        <row r="9">
          <cell r="F9">
            <v>0</v>
          </cell>
        </row>
      </sheetData>
      <sheetData sheetId="16">
        <row r="9">
          <cell r="F9">
            <v>48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5</v>
          </cell>
        </row>
      </sheetData>
      <sheetData sheetId="19">
        <row r="9">
          <cell r="F9">
            <v>12</v>
          </cell>
        </row>
      </sheetData>
      <sheetData sheetId="20">
        <row r="9">
          <cell r="F9">
            <v>55</v>
          </cell>
        </row>
      </sheetData>
      <sheetData sheetId="21">
        <row r="9">
          <cell r="F9">
            <v>0</v>
          </cell>
        </row>
      </sheetData>
      <sheetData sheetId="22">
        <row r="9">
          <cell r="F9">
            <v>71</v>
          </cell>
        </row>
      </sheetData>
      <sheetData sheetId="23">
        <row r="9">
          <cell r="F9">
            <v>16</v>
          </cell>
        </row>
      </sheetData>
      <sheetData sheetId="24">
        <row r="9">
          <cell r="F9">
            <v>0</v>
          </cell>
        </row>
      </sheetData>
      <sheetData sheetId="25">
        <row r="9">
          <cell r="F9">
            <v>8</v>
          </cell>
        </row>
      </sheetData>
      <sheetData sheetId="26">
        <row r="9">
          <cell r="F9">
            <v>3</v>
          </cell>
        </row>
      </sheetData>
      <sheetData sheetId="27">
        <row r="9">
          <cell r="F9">
            <v>74</v>
          </cell>
        </row>
      </sheetData>
      <sheetData sheetId="28">
        <row r="9">
          <cell r="F9">
            <v>2</v>
          </cell>
        </row>
      </sheetData>
      <sheetData sheetId="29">
        <row r="9">
          <cell r="F9">
            <v>50</v>
          </cell>
        </row>
      </sheetData>
      <sheetData sheetId="30">
        <row r="9">
          <cell r="F9">
            <v>5</v>
          </cell>
        </row>
      </sheetData>
      <sheetData sheetId="31">
        <row r="9">
          <cell r="F9">
            <v>10</v>
          </cell>
        </row>
      </sheetData>
      <sheetData sheetId="32">
        <row r="9">
          <cell r="F9">
            <v>1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4</v>
          </cell>
        </row>
      </sheetData>
      <sheetData sheetId="35">
        <row r="9">
          <cell r="F9">
            <v>4</v>
          </cell>
        </row>
      </sheetData>
      <sheetData sheetId="36">
        <row r="9">
          <cell r="F9">
            <v>13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22</v>
          </cell>
        </row>
      </sheetData>
      <sheetData sheetId="39">
        <row r="9">
          <cell r="F9">
            <v>4</v>
          </cell>
        </row>
      </sheetData>
      <sheetData sheetId="40">
        <row r="9">
          <cell r="F9">
            <v>0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6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33</v>
          </cell>
        </row>
      </sheetData>
      <sheetData sheetId="45">
        <row r="9">
          <cell r="F9">
            <v>3</v>
          </cell>
        </row>
      </sheetData>
      <sheetData sheetId="46">
        <row r="9">
          <cell r="F9">
            <v>0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0</v>
          </cell>
        </row>
      </sheetData>
      <sheetData sheetId="49">
        <row r="9">
          <cell r="F9">
            <v>45</v>
          </cell>
        </row>
      </sheetData>
      <sheetData sheetId="50">
        <row r="9">
          <cell r="F9">
            <v>0</v>
          </cell>
        </row>
      </sheetData>
      <sheetData sheetId="51">
        <row r="9">
          <cell r="F9">
            <v>61</v>
          </cell>
        </row>
      </sheetData>
      <sheetData sheetId="52">
        <row r="9">
          <cell r="F9">
            <v>0</v>
          </cell>
        </row>
      </sheetData>
      <sheetData sheetId="53">
        <row r="9">
          <cell r="F9">
            <v>14</v>
          </cell>
        </row>
      </sheetData>
      <sheetData sheetId="54">
        <row r="9">
          <cell r="F9">
            <v>10</v>
          </cell>
        </row>
      </sheetData>
      <sheetData sheetId="55">
        <row r="9">
          <cell r="F9">
            <v>0</v>
          </cell>
        </row>
      </sheetData>
      <sheetData sheetId="56">
        <row r="9">
          <cell r="F9">
            <v>7</v>
          </cell>
        </row>
      </sheetData>
      <sheetData sheetId="57">
        <row r="9">
          <cell r="F9">
            <v>0</v>
          </cell>
        </row>
      </sheetData>
      <sheetData sheetId="58">
        <row r="9">
          <cell r="F9">
            <v>67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16</v>
          </cell>
        </row>
      </sheetData>
      <sheetData sheetId="62">
        <row r="9">
          <cell r="F9">
            <v>8</v>
          </cell>
        </row>
      </sheetData>
      <sheetData sheetId="63">
        <row r="9">
          <cell r="F9">
            <v>30</v>
          </cell>
        </row>
      </sheetData>
      <sheetData sheetId="64">
        <row r="9">
          <cell r="F9">
            <v>1</v>
          </cell>
        </row>
      </sheetData>
      <sheetData sheetId="65">
        <row r="9">
          <cell r="F9">
            <v>0</v>
          </cell>
        </row>
      </sheetData>
      <sheetData sheetId="66">
        <row r="9">
          <cell r="F9">
            <v>8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2</v>
          </cell>
        </row>
      </sheetData>
      <sheetData sheetId="71">
        <row r="9">
          <cell r="F9">
            <v>4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20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202</v>
          </cell>
        </row>
      </sheetData>
      <sheetData sheetId="76">
        <row r="9">
          <cell r="F9">
            <v>0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175</v>
          </cell>
        </row>
      </sheetData>
      <sheetData sheetId="80">
        <row r="9">
          <cell r="F9">
            <v>24</v>
          </cell>
        </row>
      </sheetData>
      <sheetData sheetId="81">
        <row r="9">
          <cell r="F9">
            <v>20</v>
          </cell>
        </row>
      </sheetData>
      <sheetData sheetId="82">
        <row r="9">
          <cell r="F9">
            <v>124</v>
          </cell>
        </row>
      </sheetData>
      <sheetData sheetId="83">
        <row r="9">
          <cell r="F9">
            <v>18</v>
          </cell>
        </row>
      </sheetData>
      <sheetData sheetId="84">
        <row r="9">
          <cell r="F9">
            <v>4</v>
          </cell>
        </row>
      </sheetData>
      <sheetData sheetId="85">
        <row r="9">
          <cell r="F9">
            <v>36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1</v>
          </cell>
        </row>
      </sheetData>
      <sheetData sheetId="88">
        <row r="9">
          <cell r="F9">
            <v>111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218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33</v>
          </cell>
        </row>
      </sheetData>
      <sheetData sheetId="10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B33"/>
  <sheetViews>
    <sheetView showGridLines="0" tabSelected="1" zoomScale="91" zoomScaleNormal="91" workbookViewId="0">
      <selection sqref="A1:AA1"/>
    </sheetView>
  </sheetViews>
  <sheetFormatPr defaultColWidth="9.1640625" defaultRowHeight="12.3" x14ac:dyDescent="0.4"/>
  <cols>
    <col min="1" max="1" width="1.71875" customWidth="1"/>
    <col min="2" max="2" width="19.71875" customWidth="1"/>
    <col min="3" max="3" width="4.38671875" style="34" customWidth="1"/>
    <col min="4" max="5" width="5.83203125" style="34" customWidth="1"/>
    <col min="6" max="6" width="7.5" style="34" customWidth="1"/>
    <col min="7" max="7" width="7" style="34" customWidth="1"/>
    <col min="8" max="8" width="1" customWidth="1"/>
    <col min="9" max="9" width="20.71875" customWidth="1"/>
    <col min="10" max="10" width="4.38671875" style="34" customWidth="1"/>
    <col min="11" max="12" width="5.83203125" style="34" customWidth="1"/>
    <col min="13" max="13" width="8.1640625" style="34" customWidth="1"/>
    <col min="14" max="14" width="7" style="34" customWidth="1"/>
    <col min="15" max="15" width="1" customWidth="1"/>
    <col min="16" max="16" width="19.71875" customWidth="1"/>
    <col min="17" max="17" width="4.38671875" style="34" customWidth="1"/>
    <col min="18" max="19" width="5.83203125" style="34" customWidth="1"/>
    <col min="20" max="20" width="7.83203125" style="34" customWidth="1"/>
    <col min="21" max="21" width="7" style="34" customWidth="1"/>
    <col min="22" max="22" width="1" customWidth="1"/>
    <col min="23" max="23" width="19.71875" customWidth="1"/>
    <col min="24" max="24" width="4.38671875" style="34" customWidth="1"/>
    <col min="25" max="26" width="5.83203125" style="34" customWidth="1"/>
    <col min="27" max="27" width="7.83203125" style="34" customWidth="1"/>
    <col min="28" max="28" width="7" customWidth="1"/>
  </cols>
  <sheetData>
    <row r="1" spans="1:28" ht="12.6" thickBot="1" x14ac:dyDescent="0.4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</row>
    <row r="2" spans="1:28" ht="18.75" customHeight="1" thickTop="1" thickBot="1" x14ac:dyDescent="0.65">
      <c r="C2" s="32"/>
      <c r="D2" s="32"/>
      <c r="E2" s="32"/>
      <c r="F2" s="33"/>
      <c r="G2" s="84" t="s">
        <v>37</v>
      </c>
      <c r="H2" s="85"/>
      <c r="I2" s="85"/>
      <c r="J2" s="85"/>
      <c r="K2" s="85"/>
      <c r="L2" s="85"/>
      <c r="M2" s="85"/>
      <c r="N2" s="85"/>
      <c r="O2" s="86"/>
      <c r="P2" s="37" t="s">
        <v>136</v>
      </c>
      <c r="Q2"/>
      <c r="R2"/>
      <c r="S2"/>
      <c r="T2"/>
      <c r="U2"/>
      <c r="X2"/>
      <c r="Y2"/>
      <c r="Z2"/>
      <c r="AA2"/>
    </row>
    <row r="3" spans="1:28" ht="17.25" customHeight="1" thickTop="1" x14ac:dyDescent="0.6">
      <c r="C3"/>
      <c r="D3"/>
      <c r="E3"/>
      <c r="F3"/>
      <c r="G3" s="87" t="s">
        <v>46</v>
      </c>
      <c r="H3" s="87"/>
      <c r="I3" s="87"/>
      <c r="J3" s="87"/>
      <c r="K3" s="87"/>
      <c r="L3" s="87"/>
      <c r="M3" s="87"/>
      <c r="N3" s="87"/>
      <c r="O3" s="87"/>
      <c r="P3" s="87"/>
      <c r="Q3"/>
      <c r="R3"/>
      <c r="S3"/>
      <c r="T3"/>
      <c r="U3"/>
      <c r="X3"/>
      <c r="Y3"/>
      <c r="Z3"/>
      <c r="AA3"/>
    </row>
    <row r="4" spans="1:28" ht="6.75" customHeight="1" thickBot="1" x14ac:dyDescent="0.45">
      <c r="C4"/>
      <c r="D4"/>
      <c r="E4"/>
      <c r="F4"/>
      <c r="G4"/>
      <c r="I4" s="83"/>
      <c r="J4" s="83"/>
      <c r="K4" s="83"/>
      <c r="L4" s="83"/>
      <c r="M4" s="83"/>
      <c r="N4"/>
      <c r="Q4"/>
      <c r="R4"/>
      <c r="S4"/>
      <c r="T4"/>
      <c r="U4"/>
      <c r="X4"/>
      <c r="Y4"/>
      <c r="Z4"/>
      <c r="AA4"/>
    </row>
    <row r="5" spans="1:28" ht="15.75" customHeight="1" thickTop="1" thickBot="1" x14ac:dyDescent="0.55000000000000004">
      <c r="C5"/>
      <c r="D5" s="88" t="s">
        <v>49</v>
      </c>
      <c r="E5" s="89"/>
      <c r="F5" s="90"/>
      <c r="G5"/>
      <c r="I5" s="63"/>
      <c r="J5" s="63"/>
      <c r="K5" s="88" t="s">
        <v>49</v>
      </c>
      <c r="L5" s="89"/>
      <c r="M5" s="90"/>
      <c r="N5"/>
      <c r="Q5"/>
      <c r="R5" s="88" t="s">
        <v>49</v>
      </c>
      <c r="S5" s="89"/>
      <c r="T5" s="90"/>
      <c r="U5"/>
      <c r="X5"/>
      <c r="Y5" s="88" t="s">
        <v>49</v>
      </c>
      <c r="Z5" s="89"/>
      <c r="AA5" s="90"/>
    </row>
    <row r="6" spans="1:28" s="48" customFormat="1" ht="14.7" thickTop="1" x14ac:dyDescent="0.5">
      <c r="B6" s="49" t="s">
        <v>30</v>
      </c>
      <c r="C6" s="54" t="s">
        <v>39</v>
      </c>
      <c r="D6" s="64" t="s">
        <v>31</v>
      </c>
      <c r="E6" s="65" t="s">
        <v>44</v>
      </c>
      <c r="F6" s="66" t="s">
        <v>5</v>
      </c>
      <c r="G6" s="50" t="s">
        <v>35</v>
      </c>
      <c r="I6" s="49" t="s">
        <v>30</v>
      </c>
      <c r="J6" s="54" t="s">
        <v>39</v>
      </c>
      <c r="K6" s="64" t="s">
        <v>31</v>
      </c>
      <c r="L6" s="65" t="s">
        <v>44</v>
      </c>
      <c r="M6" s="66" t="s">
        <v>5</v>
      </c>
      <c r="N6" s="50" t="s">
        <v>35</v>
      </c>
      <c r="P6" s="49" t="s">
        <v>30</v>
      </c>
      <c r="Q6" s="54" t="s">
        <v>39</v>
      </c>
      <c r="R6" s="64" t="s">
        <v>31</v>
      </c>
      <c r="S6" s="65" t="s">
        <v>44</v>
      </c>
      <c r="T6" s="66" t="s">
        <v>5</v>
      </c>
      <c r="U6" s="50" t="s">
        <v>35</v>
      </c>
      <c r="W6" s="49" t="s">
        <v>30</v>
      </c>
      <c r="X6" s="54" t="s">
        <v>39</v>
      </c>
      <c r="Y6" s="64" t="s">
        <v>31</v>
      </c>
      <c r="Z6" s="65" t="s">
        <v>44</v>
      </c>
      <c r="AA6" s="66" t="s">
        <v>5</v>
      </c>
      <c r="AB6" s="50" t="s">
        <v>35</v>
      </c>
    </row>
    <row r="7" spans="1:28" s="48" customFormat="1" ht="14.4" thickBot="1" x14ac:dyDescent="0.55000000000000004">
      <c r="B7" s="51" t="s">
        <v>24</v>
      </c>
      <c r="C7" s="55" t="s">
        <v>40</v>
      </c>
      <c r="D7" s="67" t="s">
        <v>45</v>
      </c>
      <c r="E7" s="52" t="s">
        <v>45</v>
      </c>
      <c r="F7" s="68" t="s">
        <v>16</v>
      </c>
      <c r="G7" s="53" t="s">
        <v>36</v>
      </c>
      <c r="I7" s="51" t="s">
        <v>24</v>
      </c>
      <c r="J7" s="55" t="s">
        <v>40</v>
      </c>
      <c r="K7" s="67" t="s">
        <v>45</v>
      </c>
      <c r="L7" s="52" t="s">
        <v>45</v>
      </c>
      <c r="M7" s="68" t="s">
        <v>16</v>
      </c>
      <c r="N7" s="53" t="s">
        <v>36</v>
      </c>
      <c r="P7" s="51" t="s">
        <v>24</v>
      </c>
      <c r="Q7" s="55" t="s">
        <v>40</v>
      </c>
      <c r="R7" s="67" t="s">
        <v>45</v>
      </c>
      <c r="S7" s="52" t="s">
        <v>45</v>
      </c>
      <c r="T7" s="68" t="s">
        <v>16</v>
      </c>
      <c r="U7" s="53" t="s">
        <v>36</v>
      </c>
      <c r="W7" s="51" t="s">
        <v>24</v>
      </c>
      <c r="X7" s="55" t="s">
        <v>40</v>
      </c>
      <c r="Y7" s="67" t="s">
        <v>45</v>
      </c>
      <c r="Z7" s="52" t="s">
        <v>45</v>
      </c>
      <c r="AA7" s="68" t="s">
        <v>16</v>
      </c>
      <c r="AB7" s="53" t="s">
        <v>36</v>
      </c>
    </row>
    <row r="8" spans="1:28" ht="12.6" thickBot="1" x14ac:dyDescent="0.45">
      <c r="B8" s="28" t="s">
        <v>32</v>
      </c>
      <c r="C8" s="26">
        <v>1</v>
      </c>
      <c r="D8" s="56">
        <f>'[1]1'!$F$9</f>
        <v>100</v>
      </c>
      <c r="E8" s="56">
        <f>'1'!$F$9</f>
        <v>123</v>
      </c>
      <c r="F8" s="58" t="str">
        <f t="shared" ref="F8:F32" si="0">IF(E8&gt;59,"Gold",IF(E8&gt;29,"Silver",IF(E8&gt;14,"Bronze",IF(E8&lt;1,"NA","Regular"))))</f>
        <v>Gold</v>
      </c>
      <c r="G8" s="40">
        <f>'1'!$I$9</f>
        <v>19</v>
      </c>
      <c r="I8" s="72" t="s">
        <v>90</v>
      </c>
      <c r="J8" s="26">
        <v>26</v>
      </c>
      <c r="K8" s="56">
        <f>'[1]26'!$F$9</f>
        <v>3</v>
      </c>
      <c r="L8" s="56">
        <f>'26'!$F$9</f>
        <v>3</v>
      </c>
      <c r="M8" s="58" t="str">
        <f t="shared" ref="M8:M32" si="1">IF(L8&gt;59,"Gold",IF(L8&gt;29,"Silver",IF(L8&gt;14,"Bronze",IF(L8&lt;1,"NA","Regular"))))</f>
        <v>Regular</v>
      </c>
      <c r="N8" s="62">
        <f>'26'!$I$9</f>
        <v>0</v>
      </c>
      <c r="P8" s="81" t="s">
        <v>91</v>
      </c>
      <c r="Q8" s="26">
        <v>51</v>
      </c>
      <c r="R8" s="56">
        <f>'[1]51'!$F$9</f>
        <v>61</v>
      </c>
      <c r="S8" s="56">
        <f>'51'!$F$9</f>
        <v>61</v>
      </c>
      <c r="T8" s="58" t="str">
        <f t="shared" ref="T8:T32" si="2">IF(S8&gt;59,"Gold",IF(S8&gt;29,"Silver",IF(S8&gt;14,"Bronze",IF(S8&lt;1,"NA","Regular"))))</f>
        <v>Gold</v>
      </c>
      <c r="U8" s="62">
        <f>'51'!$I$9</f>
        <v>0</v>
      </c>
      <c r="W8" s="75" t="s">
        <v>112</v>
      </c>
      <c r="X8" s="26">
        <v>76</v>
      </c>
      <c r="Y8" s="56">
        <f>'[1]76'!$F$9</f>
        <v>0</v>
      </c>
      <c r="Z8" s="56">
        <f>'76'!$F$9</f>
        <v>0</v>
      </c>
      <c r="AA8" s="58" t="str">
        <f t="shared" ref="AA8:AA32" si="3">IF(Z8&gt;59,"Gold",IF(Z8&gt;29,"Silver",IF(Z8&gt;14,"Bronze",IF(Z8&lt;1,"NA","Regular"))))</f>
        <v>NA</v>
      </c>
      <c r="AB8" s="62">
        <f>'76'!$I$9</f>
        <v>0</v>
      </c>
    </row>
    <row r="9" spans="1:28" x14ac:dyDescent="0.4">
      <c r="B9" s="6"/>
      <c r="C9" s="30">
        <v>2</v>
      </c>
      <c r="D9" s="57">
        <f>'[1]2'!$F$9</f>
        <v>1</v>
      </c>
      <c r="E9" s="57">
        <f>'2'!$F$9</f>
        <v>1</v>
      </c>
      <c r="F9" s="58" t="str">
        <f t="shared" si="0"/>
        <v>Regular</v>
      </c>
      <c r="G9" s="60">
        <f>'2'!$I$9</f>
        <v>0</v>
      </c>
      <c r="I9" s="76" t="s">
        <v>67</v>
      </c>
      <c r="J9" s="26">
        <v>27</v>
      </c>
      <c r="K9" s="57">
        <f>'[1]27'!$F$9</f>
        <v>74</v>
      </c>
      <c r="L9" s="57">
        <f>'27'!$F$9</f>
        <v>76</v>
      </c>
      <c r="M9" s="58" t="str">
        <f t="shared" si="1"/>
        <v>Gold</v>
      </c>
      <c r="N9" s="40">
        <f>'27'!$I$9</f>
        <v>11</v>
      </c>
      <c r="P9" s="72" t="s">
        <v>92</v>
      </c>
      <c r="Q9" s="30">
        <v>52</v>
      </c>
      <c r="R9" s="57">
        <f>'[1]52'!$F$9</f>
        <v>0</v>
      </c>
      <c r="S9" s="57">
        <f>'52'!$F$9</f>
        <v>0</v>
      </c>
      <c r="T9" s="58" t="str">
        <f t="shared" si="2"/>
        <v>NA</v>
      </c>
      <c r="U9" s="60">
        <f>'52'!$I$9</f>
        <v>0</v>
      </c>
      <c r="W9" s="72" t="s">
        <v>130</v>
      </c>
      <c r="X9" s="30">
        <v>77</v>
      </c>
      <c r="Y9" s="57">
        <f>'[1]77'!$F$9</f>
        <v>0</v>
      </c>
      <c r="Z9" s="57">
        <f>'77'!$F$9</f>
        <v>0</v>
      </c>
      <c r="AA9" s="58" t="str">
        <f t="shared" si="3"/>
        <v>NA</v>
      </c>
      <c r="AB9" s="60">
        <f>'77'!$I$9</f>
        <v>0</v>
      </c>
    </row>
    <row r="10" spans="1:28" x14ac:dyDescent="0.4">
      <c r="B10" s="72" t="s">
        <v>50</v>
      </c>
      <c r="C10" s="30">
        <v>3</v>
      </c>
      <c r="D10" s="57">
        <f>'[1]3'!$F$9</f>
        <v>0</v>
      </c>
      <c r="E10" s="57">
        <f>'3'!$F$9</f>
        <v>0</v>
      </c>
      <c r="F10" s="58" t="str">
        <f t="shared" si="0"/>
        <v>NA</v>
      </c>
      <c r="G10" s="60">
        <f>'3'!$I$9</f>
        <v>0</v>
      </c>
      <c r="I10" s="77" t="s">
        <v>128</v>
      </c>
      <c r="J10" s="30">
        <v>28</v>
      </c>
      <c r="K10" s="57">
        <f>'[1]28'!$F$9</f>
        <v>2</v>
      </c>
      <c r="L10" s="57">
        <f>'28'!$F$9</f>
        <v>3</v>
      </c>
      <c r="M10" s="58" t="str">
        <f t="shared" si="1"/>
        <v>Regular</v>
      </c>
      <c r="N10" s="40">
        <f>'28'!$I$9</f>
        <v>3</v>
      </c>
      <c r="P10" s="72" t="s">
        <v>93</v>
      </c>
      <c r="Q10" s="30">
        <v>53</v>
      </c>
      <c r="R10" s="57">
        <f>'[1]53'!$F$9</f>
        <v>14</v>
      </c>
      <c r="S10" s="57">
        <f>'53'!$F$9</f>
        <v>14</v>
      </c>
      <c r="T10" s="58" t="str">
        <f t="shared" si="2"/>
        <v>Regular</v>
      </c>
      <c r="U10" s="60">
        <f>'53'!$I$9</f>
        <v>0</v>
      </c>
      <c r="W10" s="72" t="s">
        <v>113</v>
      </c>
      <c r="X10" s="30">
        <v>78</v>
      </c>
      <c r="Y10" s="57">
        <f>'[1]78'!$F$9</f>
        <v>0</v>
      </c>
      <c r="Z10" s="57">
        <f>'78'!$F$9</f>
        <v>0</v>
      </c>
      <c r="AA10" s="58" t="str">
        <f t="shared" si="3"/>
        <v>NA</v>
      </c>
      <c r="AB10" s="60">
        <f>'78'!$I$9</f>
        <v>0</v>
      </c>
    </row>
    <row r="11" spans="1:28" x14ac:dyDescent="0.4">
      <c r="B11" s="72" t="s">
        <v>51</v>
      </c>
      <c r="C11" s="30">
        <v>4</v>
      </c>
      <c r="D11" s="57">
        <f>'[1]4'!$F$9</f>
        <v>0</v>
      </c>
      <c r="E11" s="57">
        <f>'4'!$F$9</f>
        <v>0</v>
      </c>
      <c r="F11" s="58" t="str">
        <f t="shared" si="0"/>
        <v>NA</v>
      </c>
      <c r="G11" s="60">
        <f>'4'!$I$9</f>
        <v>0</v>
      </c>
      <c r="I11" s="79" t="s">
        <v>68</v>
      </c>
      <c r="J11" s="30">
        <v>29</v>
      </c>
      <c r="K11" s="57">
        <f>'[1]29'!$F$9</f>
        <v>50</v>
      </c>
      <c r="L11" s="57">
        <f>'29'!$F$9</f>
        <v>51</v>
      </c>
      <c r="M11" s="58" t="str">
        <f t="shared" si="1"/>
        <v>Silver</v>
      </c>
      <c r="N11" s="40">
        <f>'29'!$I$9</f>
        <v>10</v>
      </c>
      <c r="P11" s="72" t="s">
        <v>94</v>
      </c>
      <c r="Q11" s="30">
        <v>54</v>
      </c>
      <c r="R11" s="57">
        <f>'[1]54'!$F$9</f>
        <v>10</v>
      </c>
      <c r="S11" s="57">
        <f>'54'!$F$9</f>
        <v>10</v>
      </c>
      <c r="T11" s="58" t="str">
        <f t="shared" si="2"/>
        <v>Regular</v>
      </c>
      <c r="U11" s="60">
        <f>'54'!$I$9</f>
        <v>0</v>
      </c>
      <c r="W11" s="72" t="s">
        <v>114</v>
      </c>
      <c r="X11" s="30">
        <v>79</v>
      </c>
      <c r="Y11" s="57">
        <f>'[1]79'!$F$9</f>
        <v>175</v>
      </c>
      <c r="Z11" s="57">
        <f>'79'!$F$9</f>
        <v>175</v>
      </c>
      <c r="AA11" s="58" t="str">
        <f t="shared" si="3"/>
        <v>Gold</v>
      </c>
      <c r="AB11" s="60">
        <f>'79'!$I$9</f>
        <v>0</v>
      </c>
    </row>
    <row r="12" spans="1:28" x14ac:dyDescent="0.4">
      <c r="B12" s="72" t="s">
        <v>52</v>
      </c>
      <c r="C12" s="30">
        <v>5</v>
      </c>
      <c r="D12" s="57">
        <f>'[1]5'!$F$9</f>
        <v>63</v>
      </c>
      <c r="E12" s="57">
        <f>'5'!$F$9</f>
        <v>63</v>
      </c>
      <c r="F12" s="58" t="str">
        <f t="shared" si="0"/>
        <v>Gold</v>
      </c>
      <c r="G12" s="60">
        <f>'5'!$I$9</f>
        <v>0</v>
      </c>
      <c r="I12" s="77" t="s">
        <v>69</v>
      </c>
      <c r="J12" s="30">
        <v>30</v>
      </c>
      <c r="K12" s="57">
        <f>'[1]30'!$F$9</f>
        <v>5</v>
      </c>
      <c r="L12" s="57">
        <f>'30'!$F$9</f>
        <v>5</v>
      </c>
      <c r="M12" s="58" t="str">
        <f t="shared" si="1"/>
        <v>Regular</v>
      </c>
      <c r="N12" s="40">
        <f>'30'!$I$9</f>
        <v>0</v>
      </c>
      <c r="P12" s="72" t="s">
        <v>95</v>
      </c>
      <c r="Q12" s="30">
        <v>55</v>
      </c>
      <c r="R12" s="57">
        <f>'[1]55'!$F$9</f>
        <v>0</v>
      </c>
      <c r="S12" s="57">
        <f>'55'!$F$9</f>
        <v>0</v>
      </c>
      <c r="T12" s="58" t="str">
        <f t="shared" si="2"/>
        <v>NA</v>
      </c>
      <c r="U12" s="60">
        <f>'55'!$I$9</f>
        <v>0</v>
      </c>
      <c r="W12" s="80" t="s">
        <v>115</v>
      </c>
      <c r="X12" s="30">
        <v>80</v>
      </c>
      <c r="Y12" s="57">
        <f>'[1]80'!$F$9</f>
        <v>24</v>
      </c>
      <c r="Z12" s="57">
        <f>'80'!$F$9</f>
        <v>29</v>
      </c>
      <c r="AA12" s="58" t="str">
        <f t="shared" si="3"/>
        <v>Bronze</v>
      </c>
      <c r="AB12" s="60">
        <f>'80'!$I$9</f>
        <v>5</v>
      </c>
    </row>
    <row r="13" spans="1:28" x14ac:dyDescent="0.4">
      <c r="B13" s="72" t="s">
        <v>53</v>
      </c>
      <c r="C13" s="30">
        <v>6</v>
      </c>
      <c r="D13" s="57">
        <f>'[1]6'!$F$9</f>
        <v>23</v>
      </c>
      <c r="E13" s="57">
        <f>'6'!$F$9</f>
        <v>23</v>
      </c>
      <c r="F13" s="58" t="str">
        <f t="shared" si="0"/>
        <v>Bronze</v>
      </c>
      <c r="G13" s="60">
        <f>'6'!$I$9</f>
        <v>0</v>
      </c>
      <c r="I13" s="72" t="s">
        <v>70</v>
      </c>
      <c r="J13" s="30">
        <v>31</v>
      </c>
      <c r="K13" s="57">
        <f>'[1]31'!$F$9</f>
        <v>10</v>
      </c>
      <c r="L13" s="57">
        <f>'31'!$F$9</f>
        <v>10</v>
      </c>
      <c r="M13" s="58" t="str">
        <f t="shared" si="1"/>
        <v>Regular</v>
      </c>
      <c r="N13" s="40">
        <f>'31'!$I$9</f>
        <v>0</v>
      </c>
      <c r="P13" s="72" t="s">
        <v>133</v>
      </c>
      <c r="Q13" s="30">
        <v>56</v>
      </c>
      <c r="R13" s="57">
        <f>'[1]56'!$F$9</f>
        <v>7</v>
      </c>
      <c r="S13" s="57">
        <f>'56'!$F$9</f>
        <v>7</v>
      </c>
      <c r="T13" s="58" t="str">
        <f t="shared" si="2"/>
        <v>Regular</v>
      </c>
      <c r="U13" s="60">
        <f>'56'!$I$9</f>
        <v>0</v>
      </c>
      <c r="W13" s="80" t="s">
        <v>116</v>
      </c>
      <c r="X13" s="30">
        <v>81</v>
      </c>
      <c r="Y13" s="57">
        <f>'[1]81'!$F$9</f>
        <v>20</v>
      </c>
      <c r="Z13" s="57">
        <f>'81'!$F$9</f>
        <v>22</v>
      </c>
      <c r="AA13" s="58" t="str">
        <f t="shared" si="3"/>
        <v>Bronze</v>
      </c>
      <c r="AB13" s="60">
        <f>'81'!$I$9</f>
        <v>8</v>
      </c>
    </row>
    <row r="14" spans="1:28" x14ac:dyDescent="0.4">
      <c r="B14" s="76" t="s">
        <v>54</v>
      </c>
      <c r="C14" s="30">
        <v>7</v>
      </c>
      <c r="D14" s="57">
        <f>'[1]7'!$F$9</f>
        <v>128</v>
      </c>
      <c r="E14" s="57">
        <f>'7'!$F$9</f>
        <v>129</v>
      </c>
      <c r="F14" s="58" t="str">
        <f t="shared" si="0"/>
        <v>Gold</v>
      </c>
      <c r="G14" s="60">
        <f>'7'!$I$9</f>
        <v>10</v>
      </c>
      <c r="I14" s="72" t="s">
        <v>71</v>
      </c>
      <c r="J14" s="30">
        <v>32</v>
      </c>
      <c r="K14" s="57">
        <f>'[1]32'!$F$9</f>
        <v>1</v>
      </c>
      <c r="L14" s="57">
        <f>'32'!$F$9</f>
        <v>1</v>
      </c>
      <c r="M14" s="58" t="str">
        <f t="shared" si="1"/>
        <v>Regular</v>
      </c>
      <c r="N14" s="40">
        <f>'32'!$I$9</f>
        <v>0</v>
      </c>
      <c r="P14" s="72" t="s">
        <v>96</v>
      </c>
      <c r="Q14" s="30">
        <v>57</v>
      </c>
      <c r="R14" s="57">
        <f>'[1]57'!$F$9</f>
        <v>0</v>
      </c>
      <c r="S14" s="57">
        <f>'57'!$F$9</f>
        <v>0</v>
      </c>
      <c r="T14" s="58" t="str">
        <f t="shared" si="2"/>
        <v>NA</v>
      </c>
      <c r="U14" s="60">
        <f>'57'!$I$9</f>
        <v>0</v>
      </c>
      <c r="W14" s="72" t="s">
        <v>117</v>
      </c>
      <c r="X14" s="30">
        <v>82</v>
      </c>
      <c r="Y14" s="57">
        <f>'[1]82'!$F$9</f>
        <v>124</v>
      </c>
      <c r="Z14" s="57">
        <f>'82'!$F$9</f>
        <v>124</v>
      </c>
      <c r="AA14" s="58" t="str">
        <f t="shared" si="3"/>
        <v>Gold</v>
      </c>
      <c r="AB14" s="60">
        <f>'82'!$I$9</f>
        <v>0</v>
      </c>
    </row>
    <row r="15" spans="1:28" x14ac:dyDescent="0.4">
      <c r="B15" s="72" t="s">
        <v>55</v>
      </c>
      <c r="C15" s="30">
        <v>8</v>
      </c>
      <c r="D15" s="57">
        <f>'[1]8'!$F$9</f>
        <v>21</v>
      </c>
      <c r="E15" s="57">
        <f>'8'!$F$9</f>
        <v>21</v>
      </c>
      <c r="F15" s="58" t="str">
        <f t="shared" si="0"/>
        <v>Bronze</v>
      </c>
      <c r="G15" s="60">
        <f>'8'!$I$9</f>
        <v>0</v>
      </c>
      <c r="I15" s="72" t="s">
        <v>72</v>
      </c>
      <c r="J15" s="30">
        <v>33</v>
      </c>
      <c r="K15" s="57">
        <f>'[1]33'!$F$9</f>
        <v>0</v>
      </c>
      <c r="L15" s="57">
        <f>'33'!$F$9</f>
        <v>0</v>
      </c>
      <c r="M15" s="58" t="str">
        <f t="shared" si="1"/>
        <v>NA</v>
      </c>
      <c r="N15" s="40">
        <f>'33'!$I$9</f>
        <v>0</v>
      </c>
      <c r="P15" s="76" t="s">
        <v>97</v>
      </c>
      <c r="Q15" s="30">
        <v>58</v>
      </c>
      <c r="R15" s="57">
        <f>'[1]58'!$F$9</f>
        <v>67</v>
      </c>
      <c r="S15" s="57">
        <f>'58'!$F$9</f>
        <v>72</v>
      </c>
      <c r="T15" s="58" t="str">
        <f t="shared" si="2"/>
        <v>Gold</v>
      </c>
      <c r="U15" s="60">
        <f>'58'!$I$9</f>
        <v>12</v>
      </c>
      <c r="W15" s="80" t="s">
        <v>118</v>
      </c>
      <c r="X15" s="30">
        <v>83</v>
      </c>
      <c r="Y15" s="57">
        <f>'[1]83'!$F$9</f>
        <v>18</v>
      </c>
      <c r="Z15" s="57">
        <f>'83'!$F$9</f>
        <v>18</v>
      </c>
      <c r="AA15" s="58" t="str">
        <f t="shared" si="3"/>
        <v>Bronze</v>
      </c>
      <c r="AB15" s="60">
        <f>'83'!$I$9</f>
        <v>3</v>
      </c>
    </row>
    <row r="16" spans="1:28" x14ac:dyDescent="0.4">
      <c r="B16" s="72" t="s">
        <v>56</v>
      </c>
      <c r="C16" s="30">
        <v>9</v>
      </c>
      <c r="D16" s="57">
        <f>'[1]9'!$F$9</f>
        <v>76</v>
      </c>
      <c r="E16" s="57">
        <f>'9'!$F$9</f>
        <v>76</v>
      </c>
      <c r="F16" s="58" t="str">
        <f t="shared" si="0"/>
        <v>Gold</v>
      </c>
      <c r="G16" s="60">
        <f>'9'!$I$9</f>
        <v>0</v>
      </c>
      <c r="I16" s="72" t="s">
        <v>73</v>
      </c>
      <c r="J16" s="30">
        <v>34</v>
      </c>
      <c r="K16" s="57">
        <f>'[1]34'!$F$9</f>
        <v>4</v>
      </c>
      <c r="L16" s="57">
        <f>'34'!$F$9</f>
        <v>4</v>
      </c>
      <c r="M16" s="58" t="str">
        <f t="shared" si="1"/>
        <v>Regular</v>
      </c>
      <c r="N16" s="40">
        <f>'34'!$I$9</f>
        <v>0</v>
      </c>
      <c r="P16" s="72" t="s">
        <v>98</v>
      </c>
      <c r="Q16" s="30">
        <v>59</v>
      </c>
      <c r="R16" s="57">
        <f>'[1]59'!$F$9</f>
        <v>0</v>
      </c>
      <c r="S16" s="57">
        <f>'59'!$F$9</f>
        <v>0</v>
      </c>
      <c r="T16" s="58" t="str">
        <f t="shared" si="2"/>
        <v>NA</v>
      </c>
      <c r="U16" s="60">
        <f>'59'!$I$9</f>
        <v>0</v>
      </c>
      <c r="W16" s="77" t="s">
        <v>119</v>
      </c>
      <c r="X16" s="30">
        <v>84</v>
      </c>
      <c r="Y16" s="57">
        <f>'[1]84'!$F$9</f>
        <v>4</v>
      </c>
      <c r="Z16" s="57">
        <f>'84'!$F$9</f>
        <v>4</v>
      </c>
      <c r="AA16" s="58" t="str">
        <f t="shared" si="3"/>
        <v>Regular</v>
      </c>
      <c r="AB16" s="60">
        <f>'84'!$I$9</f>
        <v>6</v>
      </c>
    </row>
    <row r="17" spans="2:28" x14ac:dyDescent="0.4">
      <c r="B17" s="72" t="s">
        <v>57</v>
      </c>
      <c r="C17" s="30">
        <v>10</v>
      </c>
      <c r="D17" s="57">
        <f>'[1]10'!$F$9</f>
        <v>0</v>
      </c>
      <c r="E17" s="57">
        <f>'10'!$F$9</f>
        <v>0</v>
      </c>
      <c r="F17" s="58" t="str">
        <f t="shared" si="0"/>
        <v>NA</v>
      </c>
      <c r="G17" s="60">
        <f>'10'!$I$9</f>
        <v>0</v>
      </c>
      <c r="I17" s="77" t="s">
        <v>74</v>
      </c>
      <c r="J17" s="30">
        <v>35</v>
      </c>
      <c r="K17" s="57">
        <f>'[1]35'!$F$9</f>
        <v>4</v>
      </c>
      <c r="L17" s="57">
        <f>'35'!$F$9</f>
        <v>4</v>
      </c>
      <c r="M17" s="58" t="str">
        <f t="shared" si="1"/>
        <v>Regular</v>
      </c>
      <c r="N17" s="40">
        <f>'35'!$I$9</f>
        <v>3</v>
      </c>
      <c r="P17" s="72" t="s">
        <v>99</v>
      </c>
      <c r="Q17" s="30">
        <v>60</v>
      </c>
      <c r="R17" s="57">
        <f>'[1]60'!$F$9</f>
        <v>0</v>
      </c>
      <c r="S17" s="57">
        <f>'60'!$F$9</f>
        <v>0</v>
      </c>
      <c r="T17" s="58" t="str">
        <f t="shared" si="2"/>
        <v>NA</v>
      </c>
      <c r="U17" s="60">
        <f>'60'!$I$9</f>
        <v>0</v>
      </c>
      <c r="W17" s="72" t="s">
        <v>120</v>
      </c>
      <c r="X17" s="30">
        <v>85</v>
      </c>
      <c r="Y17" s="57">
        <f>'[1]85'!$F$9</f>
        <v>36</v>
      </c>
      <c r="Z17" s="57">
        <f>'85'!$F$9</f>
        <v>36</v>
      </c>
      <c r="AA17" s="58" t="str">
        <f t="shared" si="3"/>
        <v>Silver</v>
      </c>
      <c r="AB17" s="60">
        <f>'85'!$I$9</f>
        <v>0</v>
      </c>
    </row>
    <row r="18" spans="2:28" x14ac:dyDescent="0.4">
      <c r="B18" s="72" t="s">
        <v>132</v>
      </c>
      <c r="C18" s="30">
        <v>11</v>
      </c>
      <c r="D18" s="57">
        <f>'[1]11'!$F$9</f>
        <v>0</v>
      </c>
      <c r="E18" s="57">
        <f>'11'!$F$9</f>
        <v>0</v>
      </c>
      <c r="F18" s="58" t="str">
        <f t="shared" si="0"/>
        <v>NA</v>
      </c>
      <c r="G18" s="60">
        <f>'11'!$I$9</f>
        <v>0</v>
      </c>
      <c r="I18" s="72" t="s">
        <v>75</v>
      </c>
      <c r="J18" s="30">
        <v>36</v>
      </c>
      <c r="K18" s="57">
        <f>'[1]36'!$F$9</f>
        <v>13</v>
      </c>
      <c r="L18" s="57">
        <f>'36'!$F$9</f>
        <v>13</v>
      </c>
      <c r="M18" s="58" t="str">
        <f t="shared" si="1"/>
        <v>Regular</v>
      </c>
      <c r="N18" s="40">
        <f>'36'!$I$9</f>
        <v>0</v>
      </c>
      <c r="P18" s="72" t="s">
        <v>100</v>
      </c>
      <c r="Q18" s="30">
        <v>61</v>
      </c>
      <c r="R18" s="57">
        <f>'[1]61'!$F$9</f>
        <v>16</v>
      </c>
      <c r="S18" s="57">
        <f>'61'!$F$9</f>
        <v>16</v>
      </c>
      <c r="T18" s="58" t="str">
        <f t="shared" si="2"/>
        <v>Bronze</v>
      </c>
      <c r="U18" s="60">
        <f>'61'!$I$9</f>
        <v>0</v>
      </c>
      <c r="W18" s="72"/>
      <c r="X18" s="30">
        <v>86</v>
      </c>
      <c r="Y18" s="57">
        <f>'[1]86'!$F$9</f>
        <v>0</v>
      </c>
      <c r="Z18" s="57">
        <f>'86'!$F$9</f>
        <v>0</v>
      </c>
      <c r="AA18" s="58" t="str">
        <f t="shared" si="3"/>
        <v>NA</v>
      </c>
      <c r="AB18" s="60">
        <f>'86'!$I$9</f>
        <v>0</v>
      </c>
    </row>
    <row r="19" spans="2:28" x14ac:dyDescent="0.4">
      <c r="B19" s="72" t="s">
        <v>58</v>
      </c>
      <c r="C19" s="30">
        <v>12</v>
      </c>
      <c r="D19" s="57">
        <f>'[1]12'!$F$9</f>
        <v>44</v>
      </c>
      <c r="E19" s="57">
        <f>'12'!$F$9</f>
        <v>44</v>
      </c>
      <c r="F19" s="58" t="str">
        <f t="shared" si="0"/>
        <v>Silver</v>
      </c>
      <c r="G19" s="60">
        <f>'12'!$I$9</f>
        <v>0</v>
      </c>
      <c r="I19" s="74" t="s">
        <v>76</v>
      </c>
      <c r="J19" s="30">
        <v>37</v>
      </c>
      <c r="K19" s="57">
        <f>'[1]37'!$F$9</f>
        <v>0</v>
      </c>
      <c r="L19" s="57">
        <f>'37'!$F$9</f>
        <v>0</v>
      </c>
      <c r="M19" s="58" t="str">
        <f t="shared" si="1"/>
        <v>NA</v>
      </c>
      <c r="N19" s="40">
        <f>'37'!$I$9</f>
        <v>0</v>
      </c>
      <c r="P19" s="77" t="s">
        <v>129</v>
      </c>
      <c r="Q19" s="30">
        <v>62</v>
      </c>
      <c r="R19" s="57">
        <f>'[1]62'!$F$9</f>
        <v>8</v>
      </c>
      <c r="S19" s="57">
        <f>'62'!$F$9</f>
        <v>12</v>
      </c>
      <c r="T19" s="58" t="str">
        <f t="shared" si="2"/>
        <v>Regular</v>
      </c>
      <c r="U19" s="60">
        <f>'62'!$I$9</f>
        <v>12</v>
      </c>
      <c r="W19" s="72" t="s">
        <v>121</v>
      </c>
      <c r="X19" s="30">
        <v>87</v>
      </c>
      <c r="Y19" s="57">
        <f>'[1]87'!$F$9</f>
        <v>1</v>
      </c>
      <c r="Z19" s="57">
        <f>'87'!$F$9</f>
        <v>1</v>
      </c>
      <c r="AA19" s="58" t="str">
        <f t="shared" si="3"/>
        <v>Regular</v>
      </c>
      <c r="AB19" s="60">
        <f>'87'!$I$9</f>
        <v>0</v>
      </c>
    </row>
    <row r="20" spans="2:28" x14ac:dyDescent="0.4">
      <c r="B20" s="72"/>
      <c r="C20" s="30">
        <v>13</v>
      </c>
      <c r="D20" s="57">
        <v>0</v>
      </c>
      <c r="E20" s="57">
        <v>0</v>
      </c>
      <c r="F20" s="58" t="str">
        <f t="shared" si="0"/>
        <v>NA</v>
      </c>
      <c r="G20" s="60">
        <f>'13'!$I$9</f>
        <v>0</v>
      </c>
      <c r="I20" s="80" t="s">
        <v>77</v>
      </c>
      <c r="J20" s="30">
        <v>38</v>
      </c>
      <c r="K20" s="57">
        <f>'[1]38'!$F$9</f>
        <v>22</v>
      </c>
      <c r="L20" s="57">
        <f>'38'!$F$9</f>
        <v>24</v>
      </c>
      <c r="M20" s="58" t="str">
        <f t="shared" si="1"/>
        <v>Bronze</v>
      </c>
      <c r="N20" s="40">
        <f>'38'!$I$9</f>
        <v>11</v>
      </c>
      <c r="P20" s="72" t="s">
        <v>101</v>
      </c>
      <c r="Q20" s="30">
        <v>63</v>
      </c>
      <c r="R20" s="57">
        <f>'[1]63'!$F$9</f>
        <v>30</v>
      </c>
      <c r="S20" s="57">
        <f>'63'!$F$9</f>
        <v>30</v>
      </c>
      <c r="T20" s="58" t="str">
        <f t="shared" si="2"/>
        <v>Silver</v>
      </c>
      <c r="U20" s="60">
        <f>'63'!$I$9</f>
        <v>0</v>
      </c>
      <c r="W20" s="72" t="s">
        <v>122</v>
      </c>
      <c r="X20" s="30">
        <v>88</v>
      </c>
      <c r="Y20" s="57">
        <f>'[1]88'!$F$9</f>
        <v>111</v>
      </c>
      <c r="Z20" s="57">
        <f>'88'!$F$9</f>
        <v>111</v>
      </c>
      <c r="AA20" s="58" t="str">
        <f t="shared" si="3"/>
        <v>Gold</v>
      </c>
      <c r="AB20" s="60">
        <f>'88'!$I$9</f>
        <v>0</v>
      </c>
    </row>
    <row r="21" spans="2:28" x14ac:dyDescent="0.4">
      <c r="B21" s="72" t="s">
        <v>125</v>
      </c>
      <c r="C21" s="30">
        <v>14</v>
      </c>
      <c r="D21" s="57">
        <f>'[1]14'!$F$9</f>
        <v>0</v>
      </c>
      <c r="E21" s="57">
        <f>'14'!$F$9</f>
        <v>0</v>
      </c>
      <c r="F21" s="58" t="str">
        <f t="shared" si="0"/>
        <v>NA</v>
      </c>
      <c r="G21" s="60">
        <f>'14'!$I$9</f>
        <v>0</v>
      </c>
      <c r="I21" s="72" t="s">
        <v>78</v>
      </c>
      <c r="J21" s="30">
        <v>39</v>
      </c>
      <c r="K21" s="57">
        <f>'[1]39'!$F$9</f>
        <v>4</v>
      </c>
      <c r="L21" s="57">
        <f>'39'!$F$9</f>
        <v>4</v>
      </c>
      <c r="M21" s="58" t="str">
        <f t="shared" si="1"/>
        <v>Regular</v>
      </c>
      <c r="N21" s="40">
        <f>'39'!$I$9</f>
        <v>0</v>
      </c>
      <c r="P21" s="72" t="s">
        <v>134</v>
      </c>
      <c r="Q21" s="30">
        <v>64</v>
      </c>
      <c r="R21" s="57">
        <f>'[1]64'!$F$9</f>
        <v>1</v>
      </c>
      <c r="S21" s="57">
        <f>'64'!$F$9</f>
        <v>1</v>
      </c>
      <c r="T21" s="58" t="str">
        <f t="shared" si="2"/>
        <v>Regular</v>
      </c>
      <c r="U21" s="60">
        <f>'64'!$I$9</f>
        <v>0</v>
      </c>
      <c r="W21" s="72"/>
      <c r="X21" s="30">
        <v>89</v>
      </c>
      <c r="Y21" s="57">
        <f>'[1]89'!$F$9</f>
        <v>0</v>
      </c>
      <c r="Z21" s="57">
        <f>'89'!$F$9</f>
        <v>0</v>
      </c>
      <c r="AA21" s="58" t="str">
        <f t="shared" si="3"/>
        <v>NA</v>
      </c>
      <c r="AB21" s="60">
        <f>'89'!$I$9</f>
        <v>0</v>
      </c>
    </row>
    <row r="22" spans="2:28" x14ac:dyDescent="0.4">
      <c r="B22" s="72" t="s">
        <v>59</v>
      </c>
      <c r="C22" s="30">
        <v>15</v>
      </c>
      <c r="D22" s="57">
        <f>'[1]15'!$F$9</f>
        <v>0</v>
      </c>
      <c r="E22" s="57">
        <f>'15'!$F$9</f>
        <v>0</v>
      </c>
      <c r="F22" s="58" t="str">
        <f t="shared" si="0"/>
        <v>NA</v>
      </c>
      <c r="G22" s="60">
        <f>'15'!$I$9</f>
        <v>0</v>
      </c>
      <c r="I22" s="72" t="s">
        <v>79</v>
      </c>
      <c r="J22" s="30">
        <v>40</v>
      </c>
      <c r="K22" s="57">
        <f>'[1]40'!$F$9</f>
        <v>0</v>
      </c>
      <c r="L22" s="57">
        <f>'40'!$F$9</f>
        <v>0</v>
      </c>
      <c r="M22" s="58" t="str">
        <f t="shared" si="1"/>
        <v>NA</v>
      </c>
      <c r="N22" s="40">
        <f>'40'!$I$9</f>
        <v>0</v>
      </c>
      <c r="P22" s="72" t="s">
        <v>102</v>
      </c>
      <c r="Q22" s="30">
        <v>65</v>
      </c>
      <c r="R22" s="57">
        <f>'[1]65'!$F$9</f>
        <v>0</v>
      </c>
      <c r="S22" s="57">
        <f>'65'!$F$9</f>
        <v>0</v>
      </c>
      <c r="T22" s="58" t="str">
        <f t="shared" si="2"/>
        <v>NA</v>
      </c>
      <c r="U22" s="60">
        <f>'65'!$I$9</f>
        <v>0</v>
      </c>
      <c r="W22" s="72"/>
      <c r="X22" s="30">
        <v>90</v>
      </c>
      <c r="Y22" s="57">
        <f>'[1]90'!$F$9</f>
        <v>0</v>
      </c>
      <c r="Z22" s="57">
        <f>'90'!$F$9</f>
        <v>0</v>
      </c>
      <c r="AA22" s="58" t="str">
        <f t="shared" si="3"/>
        <v>NA</v>
      </c>
      <c r="AB22" s="60">
        <f>'90'!$I$9</f>
        <v>0</v>
      </c>
    </row>
    <row r="23" spans="2:28" x14ac:dyDescent="0.4">
      <c r="B23" s="72" t="s">
        <v>60</v>
      </c>
      <c r="C23" s="30">
        <v>16</v>
      </c>
      <c r="D23" s="57">
        <f>'[1]16'!$F$9</f>
        <v>48</v>
      </c>
      <c r="E23" s="57">
        <f>'16'!$F$9</f>
        <v>48</v>
      </c>
      <c r="F23" s="58" t="str">
        <f t="shared" si="0"/>
        <v>Silver</v>
      </c>
      <c r="G23" s="60">
        <f>'16'!$I$9</f>
        <v>0</v>
      </c>
      <c r="I23" s="72" t="s">
        <v>80</v>
      </c>
      <c r="J23" s="30">
        <v>41</v>
      </c>
      <c r="K23" s="57">
        <f>'[1]41'!$F$9</f>
        <v>0</v>
      </c>
      <c r="L23" s="57">
        <f>'41'!$F$9</f>
        <v>0</v>
      </c>
      <c r="M23" s="58" t="str">
        <f t="shared" si="1"/>
        <v>NA</v>
      </c>
      <c r="N23" s="40">
        <f>'41'!$I$9</f>
        <v>0</v>
      </c>
      <c r="P23" s="77" t="s">
        <v>103</v>
      </c>
      <c r="Q23" s="30">
        <v>66</v>
      </c>
      <c r="R23" s="57">
        <f>'[1]66'!$F$9</f>
        <v>8</v>
      </c>
      <c r="S23" s="57">
        <f>'66'!$F$9</f>
        <v>8</v>
      </c>
      <c r="T23" s="58" t="str">
        <f t="shared" si="2"/>
        <v>Regular</v>
      </c>
      <c r="U23" s="60">
        <f>'66'!$I$9</f>
        <v>0</v>
      </c>
      <c r="W23" s="72"/>
      <c r="X23" s="30">
        <v>91</v>
      </c>
      <c r="Y23" s="57">
        <f>'[1]91'!$F$9</f>
        <v>0</v>
      </c>
      <c r="Z23" s="57">
        <f>'91'!$F$9</f>
        <v>0</v>
      </c>
      <c r="AA23" s="58" t="str">
        <f t="shared" si="3"/>
        <v>NA</v>
      </c>
      <c r="AB23" s="60">
        <f>'91'!$I$9</f>
        <v>0</v>
      </c>
    </row>
    <row r="24" spans="2:28" x14ac:dyDescent="0.4">
      <c r="B24" s="72" t="s">
        <v>61</v>
      </c>
      <c r="C24" s="30">
        <v>17</v>
      </c>
      <c r="D24" s="57">
        <f>'[1]17'!$F$9</f>
        <v>0</v>
      </c>
      <c r="E24" s="57">
        <f>'17'!$F$9</f>
        <v>0</v>
      </c>
      <c r="F24" s="58" t="str">
        <f t="shared" si="0"/>
        <v>NA</v>
      </c>
      <c r="G24" s="60">
        <f>'17'!$I$9</f>
        <v>0</v>
      </c>
      <c r="I24" s="72" t="s">
        <v>81</v>
      </c>
      <c r="J24" s="30">
        <v>42</v>
      </c>
      <c r="K24" s="57">
        <f>'[1]42'!$F$9</f>
        <v>6</v>
      </c>
      <c r="L24" s="57">
        <f>'42'!$F$9</f>
        <v>6</v>
      </c>
      <c r="M24" s="58" t="str">
        <f t="shared" si="1"/>
        <v>Regular</v>
      </c>
      <c r="N24" s="40">
        <f>'42'!$I$9</f>
        <v>0</v>
      </c>
      <c r="P24" s="72" t="s">
        <v>104</v>
      </c>
      <c r="Q24" s="30">
        <v>67</v>
      </c>
      <c r="R24" s="57">
        <f>'[1]67'!$F$9</f>
        <v>0</v>
      </c>
      <c r="S24" s="57">
        <f>'67'!$F$9</f>
        <v>0</v>
      </c>
      <c r="T24" s="58" t="str">
        <f t="shared" si="2"/>
        <v>NA</v>
      </c>
      <c r="U24" s="60">
        <f>'67'!$I$9</f>
        <v>0</v>
      </c>
      <c r="W24" s="72"/>
      <c r="X24" s="30">
        <v>92</v>
      </c>
      <c r="Y24" s="57">
        <f>'[1]92'!$F$9</f>
        <v>0</v>
      </c>
      <c r="Z24" s="57">
        <f>'92'!$F$9</f>
        <v>0</v>
      </c>
      <c r="AA24" s="58" t="str">
        <f t="shared" si="3"/>
        <v>NA</v>
      </c>
      <c r="AB24" s="60">
        <f>'92'!$I$9</f>
        <v>0</v>
      </c>
    </row>
    <row r="25" spans="2:28" x14ac:dyDescent="0.4">
      <c r="B25" s="77" t="s">
        <v>127</v>
      </c>
      <c r="C25" s="30">
        <v>18</v>
      </c>
      <c r="D25" s="57">
        <f>'[1]18'!$F$9</f>
        <v>5</v>
      </c>
      <c r="E25" s="57">
        <f>'18'!$F$9</f>
        <v>6</v>
      </c>
      <c r="F25" s="58" t="str">
        <f t="shared" si="0"/>
        <v>Regular</v>
      </c>
      <c r="G25" s="60">
        <f>'18'!$I$9</f>
        <v>10</v>
      </c>
      <c r="I25" s="72" t="s">
        <v>82</v>
      </c>
      <c r="J25" s="30">
        <v>43</v>
      </c>
      <c r="K25" s="57">
        <f>'[1]43'!$F$9</f>
        <v>0</v>
      </c>
      <c r="L25" s="57">
        <f>'43'!$F$9</f>
        <v>0</v>
      </c>
      <c r="M25" s="58" t="str">
        <f t="shared" si="1"/>
        <v>NA</v>
      </c>
      <c r="N25" s="40">
        <f>'43'!$I$9</f>
        <v>0</v>
      </c>
      <c r="P25" s="72" t="s">
        <v>105</v>
      </c>
      <c r="Q25" s="30">
        <v>68</v>
      </c>
      <c r="R25" s="57">
        <f>'[1]68'!$F$9</f>
        <v>0</v>
      </c>
      <c r="S25" s="57">
        <f>'68'!$F$9</f>
        <v>0</v>
      </c>
      <c r="T25" s="58" t="str">
        <f t="shared" si="2"/>
        <v>NA</v>
      </c>
      <c r="U25" s="60">
        <f>'68'!$I$9</f>
        <v>0</v>
      </c>
      <c r="W25" s="72"/>
      <c r="X25" s="30">
        <v>93</v>
      </c>
      <c r="Y25" s="57">
        <f>'[1]93'!$F$9</f>
        <v>0</v>
      </c>
      <c r="Z25" s="57">
        <f>'93'!$F$9</f>
        <v>0</v>
      </c>
      <c r="AA25" s="58" t="str">
        <f t="shared" si="3"/>
        <v>NA</v>
      </c>
      <c r="AB25" s="60">
        <f>'93'!$I$9</f>
        <v>0</v>
      </c>
    </row>
    <row r="26" spans="2:28" x14ac:dyDescent="0.4">
      <c r="B26" s="77" t="s">
        <v>131</v>
      </c>
      <c r="C26" s="30">
        <v>19</v>
      </c>
      <c r="D26" s="57">
        <f>'[1]19'!$F$9</f>
        <v>12</v>
      </c>
      <c r="E26" s="57">
        <f>'19'!$F$9</f>
        <v>15</v>
      </c>
      <c r="F26" s="58" t="str">
        <f t="shared" si="0"/>
        <v>Bronze</v>
      </c>
      <c r="G26" s="60">
        <f>'19'!$I$9</f>
        <v>11</v>
      </c>
      <c r="I26" s="72" t="s">
        <v>83</v>
      </c>
      <c r="J26" s="30">
        <v>44</v>
      </c>
      <c r="K26" s="57">
        <f>'[1]44'!$F$9</f>
        <v>33</v>
      </c>
      <c r="L26" s="57">
        <f>'44'!$F$9</f>
        <v>33</v>
      </c>
      <c r="M26" s="58" t="str">
        <f t="shared" si="1"/>
        <v>Silver</v>
      </c>
      <c r="N26" s="40">
        <f>'44'!$I$9</f>
        <v>0</v>
      </c>
      <c r="P26" s="72" t="s">
        <v>106</v>
      </c>
      <c r="Q26" s="30">
        <v>69</v>
      </c>
      <c r="R26" s="57">
        <f>'[1]69'!$F$9</f>
        <v>0</v>
      </c>
      <c r="S26" s="57">
        <f>'69'!$F$9</f>
        <v>0</v>
      </c>
      <c r="T26" s="58" t="str">
        <f t="shared" si="2"/>
        <v>NA</v>
      </c>
      <c r="U26" s="60">
        <f>'69'!$I$9</f>
        <v>0</v>
      </c>
      <c r="W26" s="72" t="s">
        <v>123</v>
      </c>
      <c r="X26" s="30">
        <v>94</v>
      </c>
      <c r="Y26" s="57">
        <f>'[1]94'!$F$9</f>
        <v>218</v>
      </c>
      <c r="Z26" s="57">
        <f>'94'!$F$9</f>
        <v>218</v>
      </c>
      <c r="AA26" s="58" t="str">
        <f t="shared" si="3"/>
        <v>Gold</v>
      </c>
      <c r="AB26" s="60">
        <f>'94'!$I$9</f>
        <v>0</v>
      </c>
    </row>
    <row r="27" spans="2:28" x14ac:dyDescent="0.4">
      <c r="B27" s="72" t="s">
        <v>62</v>
      </c>
      <c r="C27" s="30">
        <v>20</v>
      </c>
      <c r="D27" s="57">
        <f>'[1]20'!$F$9</f>
        <v>55</v>
      </c>
      <c r="E27" s="57">
        <f>'20'!$F$9</f>
        <v>55</v>
      </c>
      <c r="F27" s="58" t="str">
        <f t="shared" si="0"/>
        <v>Silver</v>
      </c>
      <c r="G27" s="60">
        <f>'20'!$I$9</f>
        <v>0</v>
      </c>
      <c r="I27" s="72" t="s">
        <v>84</v>
      </c>
      <c r="J27" s="30">
        <v>45</v>
      </c>
      <c r="K27" s="57">
        <f>'[1]45'!$F$9</f>
        <v>3</v>
      </c>
      <c r="L27" s="57">
        <f>'45'!$F$9</f>
        <v>3</v>
      </c>
      <c r="M27" s="58" t="str">
        <f t="shared" si="1"/>
        <v>Regular</v>
      </c>
      <c r="N27" s="40">
        <f>'45'!$I$9</f>
        <v>0</v>
      </c>
      <c r="P27" s="72" t="s">
        <v>107</v>
      </c>
      <c r="Q27" s="30">
        <v>70</v>
      </c>
      <c r="R27" s="57">
        <f>'[1]70'!$F$9</f>
        <v>2</v>
      </c>
      <c r="S27" s="57">
        <f>'70'!$F$9</f>
        <v>2</v>
      </c>
      <c r="T27" s="58" t="str">
        <f t="shared" si="2"/>
        <v>Regular</v>
      </c>
      <c r="U27" s="60">
        <f>'70'!$I$9</f>
        <v>0</v>
      </c>
      <c r="W27" s="6"/>
      <c r="X27" s="30">
        <v>95</v>
      </c>
      <c r="Y27" s="57">
        <f>'[1]95'!$F$9</f>
        <v>0</v>
      </c>
      <c r="Z27" s="57">
        <f>'95'!$F$9</f>
        <v>0</v>
      </c>
      <c r="AA27" s="58" t="str">
        <f t="shared" si="3"/>
        <v>NA</v>
      </c>
      <c r="AB27" s="60">
        <f>'95'!$I$9</f>
        <v>0</v>
      </c>
    </row>
    <row r="28" spans="2:28" x14ac:dyDescent="0.4">
      <c r="B28" s="72" t="s">
        <v>63</v>
      </c>
      <c r="C28" s="30">
        <v>21</v>
      </c>
      <c r="D28" s="57">
        <f>'[1]21'!$F$9</f>
        <v>0</v>
      </c>
      <c r="E28" s="57">
        <f>'21'!$F$9</f>
        <v>0</v>
      </c>
      <c r="F28" s="58" t="str">
        <f t="shared" si="0"/>
        <v>NA</v>
      </c>
      <c r="G28" s="60">
        <f>'21'!$I$9</f>
        <v>0</v>
      </c>
      <c r="I28" s="72" t="s">
        <v>85</v>
      </c>
      <c r="J28" s="30">
        <v>46</v>
      </c>
      <c r="K28" s="57">
        <f>'[1]46'!$F$9</f>
        <v>0</v>
      </c>
      <c r="L28" s="57">
        <f>'46'!$F$9</f>
        <v>0</v>
      </c>
      <c r="M28" s="58" t="str">
        <f t="shared" si="1"/>
        <v>NA</v>
      </c>
      <c r="N28" s="40">
        <f>'46'!$I$9</f>
        <v>0</v>
      </c>
      <c r="P28" s="77" t="s">
        <v>135</v>
      </c>
      <c r="Q28" s="30">
        <v>71</v>
      </c>
      <c r="R28" s="57">
        <f>'[1]71'!$F$9</f>
        <v>4</v>
      </c>
      <c r="S28" s="57">
        <f>'71'!$F$9</f>
        <v>8</v>
      </c>
      <c r="T28" s="58" t="str">
        <f t="shared" si="2"/>
        <v>Regular</v>
      </c>
      <c r="U28" s="60">
        <f>'71'!$I$9</f>
        <v>11</v>
      </c>
      <c r="W28" s="6"/>
      <c r="X28" s="30">
        <v>96</v>
      </c>
      <c r="Y28" s="57">
        <f>'[1]96'!$F$9</f>
        <v>0</v>
      </c>
      <c r="Z28" s="57">
        <f>'96'!$F$9</f>
        <v>0</v>
      </c>
      <c r="AA28" s="58" t="str">
        <f t="shared" si="3"/>
        <v>NA</v>
      </c>
      <c r="AB28" s="60">
        <f>'96'!$I$9</f>
        <v>0</v>
      </c>
    </row>
    <row r="29" spans="2:28" x14ac:dyDescent="0.4">
      <c r="B29" s="76" t="s">
        <v>64</v>
      </c>
      <c r="C29" s="30">
        <v>22</v>
      </c>
      <c r="D29" s="57">
        <f>'[1]22'!$F$9</f>
        <v>71</v>
      </c>
      <c r="E29" s="57">
        <f>'22'!$F$9</f>
        <v>71</v>
      </c>
      <c r="F29" s="58" t="str">
        <f t="shared" si="0"/>
        <v>Gold</v>
      </c>
      <c r="G29" s="60">
        <f>'22'!$I$9</f>
        <v>0</v>
      </c>
      <c r="I29" s="72" t="s">
        <v>86</v>
      </c>
      <c r="J29" s="30">
        <v>47</v>
      </c>
      <c r="K29" s="57">
        <f>'[1]47'!$F$9</f>
        <v>0</v>
      </c>
      <c r="L29" s="57">
        <f>'47'!$F$9</f>
        <v>0</v>
      </c>
      <c r="M29" s="58" t="str">
        <f t="shared" si="1"/>
        <v>NA</v>
      </c>
      <c r="N29" s="40">
        <f>'47'!$I$9</f>
        <v>0</v>
      </c>
      <c r="P29" s="72" t="s">
        <v>108</v>
      </c>
      <c r="Q29" s="30">
        <v>72</v>
      </c>
      <c r="R29" s="57">
        <f>'[1]72'!$F$9</f>
        <v>0</v>
      </c>
      <c r="S29" s="57">
        <f>'72'!$F$9</f>
        <v>0</v>
      </c>
      <c r="T29" s="58" t="str">
        <f t="shared" si="2"/>
        <v>NA</v>
      </c>
      <c r="U29" s="60">
        <f>'72'!$I$9</f>
        <v>0</v>
      </c>
      <c r="W29" s="6"/>
      <c r="X29" s="30">
        <v>97</v>
      </c>
      <c r="Y29" s="57">
        <f>'[1]97'!$F$9</f>
        <v>0</v>
      </c>
      <c r="Z29" s="57">
        <f>'97'!$F$9</f>
        <v>0</v>
      </c>
      <c r="AA29" s="58" t="str">
        <f t="shared" si="3"/>
        <v>NA</v>
      </c>
      <c r="AB29" s="60">
        <f>'97'!$I$9</f>
        <v>0</v>
      </c>
    </row>
    <row r="30" spans="2:28" x14ac:dyDescent="0.4">
      <c r="B30" s="72" t="s">
        <v>65</v>
      </c>
      <c r="C30" s="30">
        <v>23</v>
      </c>
      <c r="D30" s="57">
        <f>'[1]23'!$F$9</f>
        <v>16</v>
      </c>
      <c r="E30" s="57">
        <f>'23'!$F$9</f>
        <v>16</v>
      </c>
      <c r="F30" s="58" t="str">
        <f t="shared" si="0"/>
        <v>Bronze</v>
      </c>
      <c r="G30" s="60">
        <f>'23'!$I$9</f>
        <v>0</v>
      </c>
      <c r="I30" s="72" t="s">
        <v>87</v>
      </c>
      <c r="J30" s="30">
        <v>48</v>
      </c>
      <c r="K30" s="57">
        <f>'[1]48'!$F$9</f>
        <v>0</v>
      </c>
      <c r="L30" s="57">
        <f>'48'!$F$9</f>
        <v>0</v>
      </c>
      <c r="M30" s="58" t="str">
        <f t="shared" si="1"/>
        <v>NA</v>
      </c>
      <c r="N30" s="40">
        <f>'48'!$I$9</f>
        <v>0</v>
      </c>
      <c r="P30" s="72" t="s">
        <v>109</v>
      </c>
      <c r="Q30" s="30">
        <v>73</v>
      </c>
      <c r="R30" s="57">
        <f>'[1]73'!$F$9</f>
        <v>20</v>
      </c>
      <c r="S30" s="57">
        <f>'73'!$F$9</f>
        <v>20</v>
      </c>
      <c r="T30" s="58" t="str">
        <f t="shared" si="2"/>
        <v>Bronze</v>
      </c>
      <c r="U30" s="60">
        <f>'73'!$I$9</f>
        <v>0</v>
      </c>
      <c r="W30" s="6"/>
      <c r="X30" s="30">
        <v>98</v>
      </c>
      <c r="Y30" s="57">
        <f>'[1]98'!$F$9</f>
        <v>0</v>
      </c>
      <c r="Z30" s="57">
        <f>'98'!$F$9</f>
        <v>0</v>
      </c>
      <c r="AA30" s="58" t="str">
        <f t="shared" si="3"/>
        <v>NA</v>
      </c>
      <c r="AB30" s="60">
        <f>'98'!$I$9</f>
        <v>0</v>
      </c>
    </row>
    <row r="31" spans="2:28" x14ac:dyDescent="0.4">
      <c r="B31" s="72" t="s">
        <v>66</v>
      </c>
      <c r="C31" s="30">
        <v>24</v>
      </c>
      <c r="D31" s="57">
        <f>'[1]24'!$F$9</f>
        <v>0</v>
      </c>
      <c r="E31" s="57">
        <f>'24'!$F$9</f>
        <v>0</v>
      </c>
      <c r="F31" s="58" t="str">
        <f t="shared" si="0"/>
        <v>NA</v>
      </c>
      <c r="G31" s="60">
        <f>'24'!$I$9</f>
        <v>0</v>
      </c>
      <c r="I31" s="79" t="s">
        <v>88</v>
      </c>
      <c r="J31" s="30">
        <v>49</v>
      </c>
      <c r="K31" s="57">
        <f>'[1]49'!$F$9</f>
        <v>45</v>
      </c>
      <c r="L31" s="57">
        <f>'49'!$F$9</f>
        <v>47</v>
      </c>
      <c r="M31" s="58" t="str">
        <f t="shared" si="1"/>
        <v>Silver</v>
      </c>
      <c r="N31" s="40">
        <f>'49'!$I$9</f>
        <v>11</v>
      </c>
      <c r="P31" s="72" t="s">
        <v>110</v>
      </c>
      <c r="Q31" s="30">
        <v>74</v>
      </c>
      <c r="R31" s="57">
        <f>'[1]74'!$F$9</f>
        <v>3</v>
      </c>
      <c r="S31" s="57">
        <f>'74'!$F$9</f>
        <v>3</v>
      </c>
      <c r="T31" s="58" t="str">
        <f t="shared" si="2"/>
        <v>Regular</v>
      </c>
      <c r="U31" s="60">
        <f>'74'!$I$9</f>
        <v>0</v>
      </c>
      <c r="W31" s="82" t="s">
        <v>124</v>
      </c>
      <c r="X31" s="30">
        <v>99</v>
      </c>
      <c r="Y31" s="57">
        <f>'[1]99'!$F$9</f>
        <v>33</v>
      </c>
      <c r="Z31" s="57">
        <f>'99'!$F$9</f>
        <v>37</v>
      </c>
      <c r="AA31" s="58" t="str">
        <f t="shared" si="3"/>
        <v>Silver</v>
      </c>
      <c r="AB31" s="60">
        <f>'99'!$I$9</f>
        <v>12</v>
      </c>
    </row>
    <row r="32" spans="2:28" ht="12.6" thickBot="1" x14ac:dyDescent="0.45">
      <c r="B32" s="78" t="s">
        <v>126</v>
      </c>
      <c r="C32" s="31">
        <v>25</v>
      </c>
      <c r="D32" s="39">
        <f>'[1]25'!$F$9</f>
        <v>8</v>
      </c>
      <c r="E32" s="39">
        <f>'25'!$F$9</f>
        <v>13</v>
      </c>
      <c r="F32" s="59" t="str">
        <f t="shared" si="0"/>
        <v>Regular</v>
      </c>
      <c r="G32" s="61">
        <f>'25'!$I$9</f>
        <v>11</v>
      </c>
      <c r="I32" s="73" t="s">
        <v>89</v>
      </c>
      <c r="J32" s="31">
        <v>50</v>
      </c>
      <c r="K32" s="39">
        <f>'[1]50'!$F$9</f>
        <v>0</v>
      </c>
      <c r="L32" s="39">
        <f>'50'!$F$9</f>
        <v>0</v>
      </c>
      <c r="M32" s="59" t="str">
        <f t="shared" si="1"/>
        <v>NA</v>
      </c>
      <c r="N32" s="61">
        <f>'50'!$I$9</f>
        <v>0</v>
      </c>
      <c r="P32" s="73" t="s">
        <v>111</v>
      </c>
      <c r="Q32" s="31">
        <v>75</v>
      </c>
      <c r="R32" s="39">
        <f>'[1]75'!$F$9</f>
        <v>202</v>
      </c>
      <c r="S32" s="39">
        <f>'75'!$F$9</f>
        <v>202</v>
      </c>
      <c r="T32" s="59" t="str">
        <f t="shared" si="2"/>
        <v>Gold</v>
      </c>
      <c r="U32" s="61">
        <f>'75'!$I$9</f>
        <v>0</v>
      </c>
      <c r="W32" s="7"/>
      <c r="X32" s="31">
        <v>100</v>
      </c>
      <c r="Y32" s="39">
        <v>0</v>
      </c>
      <c r="Z32" s="39">
        <v>0</v>
      </c>
      <c r="AA32" s="59" t="str">
        <f t="shared" si="3"/>
        <v>NA</v>
      </c>
      <c r="AB32" s="61">
        <f>'100'!$I$9</f>
        <v>0</v>
      </c>
    </row>
    <row r="33" ht="12.6" thickTop="1" x14ac:dyDescent="0.4"/>
  </sheetData>
  <sheetProtection selectLockedCells="1"/>
  <mergeCells count="8">
    <mergeCell ref="A1:AA1"/>
    <mergeCell ref="I4:M4"/>
    <mergeCell ref="G2:O2"/>
    <mergeCell ref="G3:P3"/>
    <mergeCell ref="D5:F5"/>
    <mergeCell ref="K5:M5"/>
    <mergeCell ref="R5:T5"/>
    <mergeCell ref="Y5:AA5"/>
  </mergeCells>
  <phoneticPr fontId="4" type="noConversion"/>
  <hyperlinks>
    <hyperlink ref="Q32" location="'75'!A1" display="'75'!A1" xr:uid="{00000000-0004-0000-0000-000030000000}"/>
    <hyperlink ref="Q31" location="'74'!A1" display="'74'!A1" xr:uid="{00000000-0004-0000-0000-000031000000}"/>
    <hyperlink ref="Q30" location="'73'!A1" display="'73'!A1" xr:uid="{00000000-0004-0000-0000-000032000000}"/>
    <hyperlink ref="Q29" location="'72'!A1" display="'72'!A1" xr:uid="{00000000-0004-0000-0000-000033000000}"/>
    <hyperlink ref="Q27" location="'70'!A1" display="'70'!A1" xr:uid="{00000000-0004-0000-0000-000035000000}"/>
    <hyperlink ref="Q26" location="'69'!A1" display="'69'!A1" xr:uid="{00000000-0004-0000-0000-000036000000}"/>
    <hyperlink ref="Q25" location="'68'!A1" display="'68'!A1" xr:uid="{00000000-0004-0000-0000-000037000000}"/>
    <hyperlink ref="Q24" location="'67'!A1" display="'67'!A1" xr:uid="{00000000-0004-0000-0000-000038000000}"/>
    <hyperlink ref="Q8" location="'51'!A1" display="'51'!A1" xr:uid="{00000000-0004-0000-0000-000039000000}"/>
    <hyperlink ref="Q9" location="'52'!A1" display="'52'!A1" xr:uid="{00000000-0004-0000-0000-00003A000000}"/>
    <hyperlink ref="Q10" location="'53'!A1" display="'53'!A1" xr:uid="{00000000-0004-0000-0000-00003B000000}"/>
    <hyperlink ref="Q11" location="'54'!A1" display="'54'!A1" xr:uid="{00000000-0004-0000-0000-00003C000000}"/>
    <hyperlink ref="Q12" location="'55'!A1" display="'55'!A1" xr:uid="{00000000-0004-0000-0000-00003D000000}"/>
    <hyperlink ref="Q13" location="'56'!A1" display="'56'!A1" xr:uid="{00000000-0004-0000-0000-00003E000000}"/>
    <hyperlink ref="Q14" location="'57'!A1" display="'57'!A1" xr:uid="{00000000-0004-0000-0000-00003F000000}"/>
    <hyperlink ref="Q15" location="'58'!A1" display="'58'!A1" xr:uid="{00000000-0004-0000-0000-000040000000}"/>
    <hyperlink ref="Q16" location="'59'!A1" display="'59'!A1" xr:uid="{00000000-0004-0000-0000-000041000000}"/>
    <hyperlink ref="Q23" location="'66'!A1" display="'66'!A1" xr:uid="{00000000-0004-0000-0000-000042000000}"/>
    <hyperlink ref="Q22" location="'65'!A1" display="'65'!A1" xr:uid="{00000000-0004-0000-0000-000043000000}"/>
    <hyperlink ref="Q21" location="'64'!A1" display="'64'!A1" xr:uid="{00000000-0004-0000-0000-000044000000}"/>
    <hyperlink ref="Q20" location="'63'!A1" display="'63'!A1" xr:uid="{00000000-0004-0000-0000-000045000000}"/>
    <hyperlink ref="Q19" location="'62'!A1" display="'62'!A1" xr:uid="{00000000-0004-0000-0000-000046000000}"/>
    <hyperlink ref="Q18" location="'61'!A1" display="'61'!A1" xr:uid="{00000000-0004-0000-0000-000047000000}"/>
    <hyperlink ref="Q17" location="'60'!A1" display="'60'!A1" xr:uid="{00000000-0004-0000-0000-000048000000}"/>
    <hyperlink ref="X32" location="'100'!A1" display="'100'!A1" xr:uid="{00000000-0004-0000-0000-000049000000}"/>
    <hyperlink ref="X31" location="'99'!A1" display="'99'!A1" xr:uid="{00000000-0004-0000-0000-00004A000000}"/>
    <hyperlink ref="X30" location="'98'!A1" display="'98'!A1" xr:uid="{00000000-0004-0000-0000-00004B000000}"/>
    <hyperlink ref="X29" location="'97'!A1" display="'97'!A1" xr:uid="{00000000-0004-0000-0000-00004C000000}"/>
    <hyperlink ref="X28" location="'96'!A1" display="'96'!A1" xr:uid="{00000000-0004-0000-0000-00004D000000}"/>
    <hyperlink ref="X27" location="'95'!A1" display="'95'!A1" xr:uid="{00000000-0004-0000-0000-00004E000000}"/>
    <hyperlink ref="X8" location="'76'!A1" display="'76'!A1" xr:uid="{00000000-0004-0000-0000-00004F000000}"/>
    <hyperlink ref="X9" location="'77'!A1" display="'77'!A1" xr:uid="{00000000-0004-0000-0000-000050000000}"/>
    <hyperlink ref="X10" location="'78'!A1" display="'78'!A1" xr:uid="{00000000-0004-0000-0000-000051000000}"/>
    <hyperlink ref="X11" location="'79'!A1" display="'79'!A1" xr:uid="{00000000-0004-0000-0000-000052000000}"/>
    <hyperlink ref="X12" location="'80'!A1" display="'80'!A1" xr:uid="{00000000-0004-0000-0000-000053000000}"/>
    <hyperlink ref="X13" location="'81'!A1" display="'81'!A1" xr:uid="{00000000-0004-0000-0000-000054000000}"/>
    <hyperlink ref="X14" location="'82'!A1" display="'82'!A1" xr:uid="{00000000-0004-0000-0000-000055000000}"/>
    <hyperlink ref="X15" location="'83'!A1" display="'83'!A1" xr:uid="{00000000-0004-0000-0000-000056000000}"/>
    <hyperlink ref="X16" location="'84'!A1" display="'84'!A1" xr:uid="{00000000-0004-0000-0000-000057000000}"/>
    <hyperlink ref="X17" location="'85'!A1" display="'85'!A1" xr:uid="{00000000-0004-0000-0000-000058000000}"/>
    <hyperlink ref="X18" location="'86'!A1" display="'86'!A1" xr:uid="{00000000-0004-0000-0000-000059000000}"/>
    <hyperlink ref="X19" location="'87'!A1" display="'87'!A1" xr:uid="{00000000-0004-0000-0000-00005A000000}"/>
    <hyperlink ref="X20" location="'88'!A1" display="'88'!A1" xr:uid="{00000000-0004-0000-0000-00005B000000}"/>
    <hyperlink ref="X21" location="'89'!A1" display="'89'!A1" xr:uid="{00000000-0004-0000-0000-00005C000000}"/>
    <hyperlink ref="X22" location="'90'!A1" display="'90'!A1" xr:uid="{00000000-0004-0000-0000-00005D000000}"/>
    <hyperlink ref="X23" location="'91'!A1" display="'91'!A1" xr:uid="{00000000-0004-0000-0000-00005E000000}"/>
    <hyperlink ref="X24" location="'92'!A1" display="'92'!A1" xr:uid="{00000000-0004-0000-0000-00005F000000}"/>
    <hyperlink ref="X25" location="'93'!A1" display="'93'!A1" xr:uid="{00000000-0004-0000-0000-000060000000}"/>
    <hyperlink ref="X26" location="'94'!A1" display="'94'!A1" xr:uid="{00000000-0004-0000-0000-000061000000}"/>
    <hyperlink ref="C8" location="'1'!A1" display="'1'!A1" xr:uid="{00000000-0004-0000-0000-000062000000}"/>
    <hyperlink ref="C9" location="'2'!A1" display="'2'!A1" xr:uid="{00000000-0004-0000-0000-000063000000}"/>
    <hyperlink ref="C10" location="'3'!A1" display="'3'!A1" xr:uid="{36A37EF8-16B2-40A9-AB64-5F58AF28D8BB}"/>
    <hyperlink ref="C11" location="'4'!A1" display="'4'!A1" xr:uid="{8BA4D1F3-4719-4C7F-A6A0-33A8BE92A14A}"/>
    <hyperlink ref="C12" location="'5'!A1" display="'5'!A1" xr:uid="{69FAF3C7-1B30-4305-9915-00C627AA6FDB}"/>
    <hyperlink ref="C13" location="'6'!A1" display="'6'!A1" xr:uid="{BA1B3C9E-FEFD-462D-882D-8962E61E0B89}"/>
    <hyperlink ref="C14" location="'7'!A1" display="'7'!A1" xr:uid="{72926DA9-CF73-45BE-853F-06F4693D128C}"/>
    <hyperlink ref="C15" location="'8'!A1" display="'8'!A1" xr:uid="{4C5C796F-5781-40C9-BB52-58DFEEAB9962}"/>
    <hyperlink ref="C16" location="'9'!A1" display="'9'!A1" xr:uid="{DF72BD7A-E7EF-4A32-B0DB-5AB430F91B5E}"/>
    <hyperlink ref="C17" location="'10'!A1" display="'10'!A1" xr:uid="{0CBC1735-177F-4069-88DD-7692E41648BB}"/>
    <hyperlink ref="C18" location="'11'!A1" display="'11'!A1" xr:uid="{057BF241-0B04-4D7F-B21C-067E32E912A9}"/>
    <hyperlink ref="C19" location="'12'!A1" display="'12'!A1" xr:uid="{3516078A-A22C-4078-A193-263483C2B457}"/>
    <hyperlink ref="C20" location="'13'!A1" display="'13'!A1" xr:uid="{64E54618-03D8-480A-8BC7-D97E4A1E3BBC}"/>
    <hyperlink ref="C21" location="'14'!A1" display="'14'!A1" xr:uid="{CF99E987-9324-4A7E-8F9D-8792CEF5C3B3}"/>
    <hyperlink ref="C22" location="'15'!A1" display="'15'!A1" xr:uid="{3ABB268B-2AF0-4734-8727-805CBCBC4A1E}"/>
    <hyperlink ref="C23" location="'16'!A1" display="'16'!A1" xr:uid="{FC185F6F-FE72-4EE8-893F-C961500E8510}"/>
    <hyperlink ref="C24" location="'17'!A1" display="'17'!A1" xr:uid="{9BB38AC8-27D3-4A28-BFC7-361D16BCC328}"/>
    <hyperlink ref="C25" location="'18'!A1" display="'18'!A1" xr:uid="{FA5CE977-AD25-4C07-BD71-1D05C501970F}"/>
    <hyperlink ref="C26" location="'19'!A1" display="'19'!A1" xr:uid="{817F5B33-CAD4-4FB2-AE7E-3739F9AEAE7B}"/>
    <hyperlink ref="C27" location="'20'!A1" display="'20'!A1" xr:uid="{3E22B5EB-5CF3-458C-B6EB-BF743E1169A5}"/>
    <hyperlink ref="C28" location="'21'!A1" display="'21'!A1" xr:uid="{91C8666B-46BB-4AB8-AC0C-082AB7A1743B}"/>
    <hyperlink ref="C29" location="'22'!A1" display="'22'!A1" xr:uid="{E0999072-41BE-4A67-A7A1-EF71331490BE}"/>
    <hyperlink ref="C30" location="'23'!A1" display="'23'!A1" xr:uid="{D5028F6A-09C5-4C52-B216-0A13DD1E80BD}"/>
    <hyperlink ref="C31" location="'24'!A1" display="'24'!A1" xr:uid="{F163A100-1EDF-4E8D-B130-65946F4C1969}"/>
    <hyperlink ref="C32" location="'25'!A1" display="'25'!A1" xr:uid="{FC30C134-ACC7-41D1-AD65-0B7E2E037512}"/>
    <hyperlink ref="J8" location="'26'!A1" display="'26'!A1" xr:uid="{04C1A33D-4226-41ED-96DB-E8A01807F9BD}"/>
    <hyperlink ref="J10" location="'28'!A1" display="'28'!A1" xr:uid="{A706D228-B7D4-4B15-9B82-4AFD4F92E4BA}"/>
    <hyperlink ref="J11" location="'29'!A1" display="'29'!A1" xr:uid="{143B0C0D-609A-4991-BDFF-F621B085E490}"/>
    <hyperlink ref="J12" location="'30'!A1" display="'30'!A1" xr:uid="{7AA3E37D-9237-4197-8D1B-7B6DE704DA1C}"/>
    <hyperlink ref="J13" location="'31'!A1" display="'31'!A1" xr:uid="{09ABDE4D-3838-480B-A120-7E784472DBE2}"/>
    <hyperlink ref="J14" location="'32'!A1" display="'32'!A1" xr:uid="{57148D2E-4C9D-4AD6-BB94-42497503D85B}"/>
    <hyperlink ref="J15" location="'33'!A1" display="'33'!A1" xr:uid="{86793981-3A47-4736-B766-B131DED65708}"/>
    <hyperlink ref="J16" location="'34'!A1" display="'34'!A1" xr:uid="{BD64D189-4955-4BCA-BB42-D5DF2AA54E0F}"/>
    <hyperlink ref="J17" location="'35'!A1" display="'35'!A1" xr:uid="{51FB47FC-D108-4B97-9E76-45B3D615E264}"/>
    <hyperlink ref="J18" location="'36'!A1" display="'36'!A1" xr:uid="{FA52ABA0-5C8A-4652-9C65-BC663D0B25A4}"/>
    <hyperlink ref="J19" location="'37'!A1" display="'37'!A1" xr:uid="{801655EB-B001-435F-85CA-3F1CC7008339}"/>
    <hyperlink ref="J20" location="'38'!A1" display="'38'!A1" xr:uid="{4042F764-7EBE-41DC-B2E2-D52B772B4312}"/>
    <hyperlink ref="J21" location="'39'!A1" display="'39'!A1" xr:uid="{EB4A7C0E-B87C-4E5B-A8B9-7F7E7E9D1FD2}"/>
    <hyperlink ref="J22" location="'40'!A1" display="'40'!A1" xr:uid="{B0C41BB5-5BD2-4CD0-8DF1-657FD80B8813}"/>
    <hyperlink ref="J23" location="'41'!A1" display="'41'!A1" xr:uid="{F952DF0B-6ED3-4D3D-AD30-119AF34B9AA7}"/>
    <hyperlink ref="J24" location="'42'!A1" display="'42'!A1" xr:uid="{163F4F8F-9AEF-4BC5-B538-9679DDF54E3B}"/>
    <hyperlink ref="J25" location="'43'!A1" display="'43'!A1" xr:uid="{F3567575-973D-4F3F-9767-67DEB78F92C2}"/>
    <hyperlink ref="J26" location="'44'!A1" display="'44'!A1" xr:uid="{681FED2E-62F4-4E8F-8CB8-84CAF705EA34}"/>
    <hyperlink ref="J27" location="'45'!A1" display="'45'!A1" xr:uid="{1AC0FFCC-05E9-47F0-835D-DF0E7E7D26B1}"/>
    <hyperlink ref="J28" location="'46'!A1" display="'46'!A1" xr:uid="{72306065-5C2E-46E9-9F80-B1DBE8B5726B}"/>
    <hyperlink ref="J29" location="'47'!A1" display="'47'!A1" xr:uid="{23A4D82E-F31A-4016-899F-6067022F94B9}"/>
    <hyperlink ref="J30" location="'48'!A1" display="'48'!A1" xr:uid="{5A85249F-5B63-4E96-93E0-DD213120E92A}"/>
    <hyperlink ref="J31" location="'49'!A1" display="'49'!A1" xr:uid="{B0F77652-3DA3-4B41-9760-E664AA5544F9}"/>
    <hyperlink ref="J32" location="'50'!A1" display="'50'!A1" xr:uid="{66AED8C6-9754-4CEC-8348-11C833CCABB6}"/>
    <hyperlink ref="J9" location="'27'!A1" display="'27'!A1" xr:uid="{10F9D4DA-3747-4453-AB5D-7E2FCF543EC9}"/>
    <hyperlink ref="Q28" location="'71'!A1" display="'71'!A1" xr:uid="{FAE95EE5-ABE9-4830-82DC-08C50F1D3DAD}"/>
  </hyperlinks>
  <pageMargins left="0.25" right="0.25" top="0.75" bottom="0.75" header="0.3" footer="0.3"/>
  <pageSetup orientation="portrait" r:id="rId1"/>
  <headerFooter alignWithMargins="0"/>
  <ignoredErrors>
    <ignoredError sqref="L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MEM!$B$16</f>
        <v>Doublin, Mark</v>
      </c>
      <c r="C9" s="11">
        <f>MEM!$C$16</f>
        <v>9</v>
      </c>
      <c r="D9" s="71">
        <f>MEM!$D$16</f>
        <v>76</v>
      </c>
      <c r="E9" s="36">
        <f>SUM(G13:G15,G19:G21,G25:G27,G31:G33)</f>
        <v>0</v>
      </c>
      <c r="F9" s="36">
        <f>SUM(D9:E9)</f>
        <v>76</v>
      </c>
      <c r="G9" s="12" t="str">
        <f>MEM!$F$16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MEM!$W$31</f>
        <v>Johnson, Bennett</v>
      </c>
      <c r="C9" s="11">
        <f>MEM!$X$31</f>
        <v>99</v>
      </c>
      <c r="D9" s="71">
        <f>MEM!$Y$31</f>
        <v>33</v>
      </c>
      <c r="E9" s="36">
        <f>SUM(G13:G15,G19:G21,G25:G27,G31:G33)</f>
        <v>4</v>
      </c>
      <c r="F9" s="36">
        <f>SUM(D9:E9)</f>
        <v>37</v>
      </c>
      <c r="G9" s="12" t="str">
        <f>MEM!$AA$31</f>
        <v>Silver</v>
      </c>
      <c r="I9" s="25">
        <f>COUNTIF(B13:B15,"*")+COUNTIF(B19:B21,"*")+COUNTIF(B25:B27,"*")+COUNTIF(B31:B33,"*")+SUM(C13:C15)+SUM(C19:C21)+SUM(C25:C27)+SUM(C31:C33)</f>
        <v>12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 t="s">
        <v>170</v>
      </c>
      <c r="C13" s="4"/>
      <c r="D13" s="4"/>
      <c r="E13" s="4"/>
      <c r="F13" s="5"/>
      <c r="G13" s="23">
        <f>SUM(C13:F13)</f>
        <v>0</v>
      </c>
    </row>
    <row r="14" spans="2:11" x14ac:dyDescent="0.4">
      <c r="B14" s="27" t="s">
        <v>171</v>
      </c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 t="s">
        <v>172</v>
      </c>
      <c r="C15" s="8">
        <v>1</v>
      </c>
      <c r="D15" s="8"/>
      <c r="E15" s="8"/>
      <c r="F15" s="9"/>
      <c r="G15" s="25">
        <f>SUM(C15:F15)</f>
        <v>1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194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195</v>
      </c>
      <c r="C20" s="1">
        <v>1</v>
      </c>
      <c r="D20" s="1">
        <v>1</v>
      </c>
      <c r="E20" s="1"/>
      <c r="F20" s="2"/>
      <c r="G20" s="24">
        <f>SUM(C20:F20)</f>
        <v>2</v>
      </c>
    </row>
    <row r="21" spans="2:7" ht="12.6" thickBot="1" x14ac:dyDescent="0.45">
      <c r="B21" s="7" t="s">
        <v>196</v>
      </c>
      <c r="C21" s="8">
        <v>1</v>
      </c>
      <c r="D21" s="8"/>
      <c r="E21" s="8"/>
      <c r="F21" s="9"/>
      <c r="G21" s="25">
        <f>SUM(C21:F21)</f>
        <v>1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240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241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242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MEM!$W$32</f>
        <v>0</v>
      </c>
      <c r="C9" s="11">
        <f>MEM!$X$32</f>
        <v>100</v>
      </c>
      <c r="D9" s="71" t="e">
        <f>MEM!#REF!</f>
        <v>#REF!</v>
      </c>
      <c r="E9" s="36">
        <f>SUM(G13:G15,G19:G21,G25:G27,G31:G33)</f>
        <v>0</v>
      </c>
      <c r="F9" s="36" t="e">
        <f>SUM(D9:E9)</f>
        <v>#REF!</v>
      </c>
      <c r="G9" s="12" t="str">
        <f>MEM!$AA$32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MEM!$B$17</f>
        <v>Close, Bob</v>
      </c>
      <c r="C9" s="11">
        <f>MEM!$C$17</f>
        <v>10</v>
      </c>
      <c r="D9" s="71">
        <f>MEM!$D$17</f>
        <v>0</v>
      </c>
      <c r="E9" s="36">
        <f>SUM(G13:G15,G19:G21,G25:G27,G31:G33)</f>
        <v>0</v>
      </c>
      <c r="F9" s="36">
        <f>SUM(D9:E9)</f>
        <v>0</v>
      </c>
      <c r="G9" s="12" t="str">
        <f>MEM!$F$17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MEM!$B$18</f>
        <v>Hessenflow, Cassandra</v>
      </c>
      <c r="C9" s="11">
        <f>MEM!$C$18</f>
        <v>11</v>
      </c>
      <c r="D9" s="71">
        <f>MEM!$D$18</f>
        <v>0</v>
      </c>
      <c r="E9" s="36">
        <f>SUM(G13:G15,G19:G21,G25:G27,G31:G33)</f>
        <v>0</v>
      </c>
      <c r="F9" s="36">
        <f>SUM(D9:E9)</f>
        <v>0</v>
      </c>
      <c r="G9" s="12" t="str">
        <f>MEM!$F$18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MEM!$B$19</f>
        <v>Johnson, Crystal</v>
      </c>
      <c r="C9" s="11">
        <f>MEM!$C$19</f>
        <v>12</v>
      </c>
      <c r="D9" s="71">
        <f>MEM!$D$19</f>
        <v>44</v>
      </c>
      <c r="E9" s="36">
        <f>SUM(G13:G15,G19:G21,G25:G27,G31:G33)</f>
        <v>0</v>
      </c>
      <c r="F9" s="36">
        <f>SUM(D9:E9)</f>
        <v>44</v>
      </c>
      <c r="G9" s="12" t="str">
        <f>MEM!$F$19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MEM!$B$20</f>
        <v>0</v>
      </c>
      <c r="C9" s="11">
        <f>MEM!$C$20</f>
        <v>13</v>
      </c>
      <c r="D9" s="71">
        <f>MEM!$D$20</f>
        <v>0</v>
      </c>
      <c r="E9" s="36">
        <f>SUM(G13:G15,G19:G21,G25:G27,G31:G33)</f>
        <v>0</v>
      </c>
      <c r="F9" s="36">
        <f>SUM(D9:E9)</f>
        <v>0</v>
      </c>
      <c r="G9" s="12" t="str">
        <f>MEM!$F$20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MEM!$B$21</f>
        <v>Rodney Davis</v>
      </c>
      <c r="C9" s="11">
        <f>MEM!$C$21</f>
        <v>14</v>
      </c>
      <c r="D9" s="71">
        <f>MEM!$D$21</f>
        <v>0</v>
      </c>
      <c r="E9" s="36">
        <f>SUM(G13:G15,G19:G21,G25:G27,G31:G33)</f>
        <v>0</v>
      </c>
      <c r="F9" s="36">
        <f>SUM(D9:E9)</f>
        <v>0</v>
      </c>
      <c r="G9" s="12" t="str">
        <f>MEM!$F$21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MEM!$B$22</f>
        <v>Julie Fromm</v>
      </c>
      <c r="C9" s="11">
        <f>MEM!$C$22</f>
        <v>15</v>
      </c>
      <c r="D9" s="71">
        <f>MEM!$D$22</f>
        <v>0</v>
      </c>
      <c r="E9" s="36">
        <f>SUM(G13:G15,G19:G21,G25:G27,G31:G33)</f>
        <v>0</v>
      </c>
      <c r="F9" s="36">
        <f>SUM(D9:E9)</f>
        <v>0</v>
      </c>
      <c r="G9" s="12" t="str">
        <f>MEM!$F$22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MEM!$B$23</f>
        <v>Marsho, Lynne</v>
      </c>
      <c r="C9" s="11">
        <f>MEM!$C$23</f>
        <v>16</v>
      </c>
      <c r="D9" s="71">
        <f>MEM!$D$23</f>
        <v>48</v>
      </c>
      <c r="E9" s="36">
        <f>SUM(G13:G15,G19:G21,G25:G27,G31:G33)</f>
        <v>0</v>
      </c>
      <c r="F9" s="36">
        <f>SUM(D9:E9)</f>
        <v>48</v>
      </c>
      <c r="G9" s="12" t="str">
        <f>MEM!$F$23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MEM!$B$24</f>
        <v>Rogers, Kelly</v>
      </c>
      <c r="C9" s="11">
        <f>MEM!$C$24</f>
        <v>17</v>
      </c>
      <c r="D9" s="71">
        <f>MEM!$D$24</f>
        <v>0</v>
      </c>
      <c r="E9" s="36">
        <f>SUM(G13:G15,G19:G21,G25:G27,G31:G33)</f>
        <v>0</v>
      </c>
      <c r="F9" s="36">
        <f>SUM(D9:E9)</f>
        <v>0</v>
      </c>
      <c r="G9" s="12" t="str">
        <f>MEM!$F$24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MEM!$B$25</f>
        <v>Townzen, Lori</v>
      </c>
      <c r="C9" s="11">
        <f>MEM!$C$25</f>
        <v>18</v>
      </c>
      <c r="D9" s="71">
        <f>MEM!$D$25</f>
        <v>5</v>
      </c>
      <c r="E9" s="36">
        <f>SUM(G13:G15,G19:G21,G25:G27,G31:G33)</f>
        <v>1</v>
      </c>
      <c r="F9" s="36">
        <f>SUM(D9:E9)</f>
        <v>6</v>
      </c>
      <c r="G9" s="12" t="str">
        <f>MEM!$F$25</f>
        <v>Regular</v>
      </c>
      <c r="I9" s="25">
        <f>COUNTIF(B13:B15,"*")+COUNTIF(B19:B21,"*")+COUNTIF(B25:B27,"*")+COUNTIF(B31:B33,"*")+SUM(C13:C15)+SUM(C19:C21)+SUM(C25:C27)+SUM(C31:C33)</f>
        <v>10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140</v>
      </c>
      <c r="C13" s="4">
        <v>1</v>
      </c>
      <c r="D13" s="4"/>
      <c r="E13" s="4"/>
      <c r="F13" s="5"/>
      <c r="G13" s="23">
        <f>SUM(C13:F13)</f>
        <v>1</v>
      </c>
    </row>
    <row r="14" spans="2:9" x14ac:dyDescent="0.4">
      <c r="B14" s="6" t="s">
        <v>141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142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208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209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210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248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249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250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MEM!$B$8</f>
        <v>EXAMPLE</v>
      </c>
      <c r="C9" s="11">
        <f>MEM!$C$8</f>
        <v>1</v>
      </c>
      <c r="D9" s="71">
        <f>MEM!$D$8</f>
        <v>100</v>
      </c>
      <c r="E9" s="36">
        <f>SUM(G13:G15,G19:G21,G25:G27,G31:G33)</f>
        <v>23</v>
      </c>
      <c r="F9" s="36">
        <f>SUM(D9:E9)</f>
        <v>123</v>
      </c>
      <c r="G9" s="12" t="str">
        <f>MEM!$F$8</f>
        <v>Gold</v>
      </c>
      <c r="I9" s="25">
        <f>COUNTIF(B13:B15,"*")+COUNTIF(B19:B21,"*")+COUNTIF(B25:B27,"*")+COUNTIF(B31:B33,"*")+SUM(C13:C15)+SUM(C19:C21)+SUM(C25:C27)+SUM(C31:C33)</f>
        <v>19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29" t="s">
        <v>2</v>
      </c>
      <c r="C13" s="4">
        <v>1</v>
      </c>
      <c r="D13" s="4"/>
      <c r="E13" s="4"/>
      <c r="F13" s="5"/>
      <c r="G13" s="23">
        <f>SUM(C13:F13)</f>
        <v>1</v>
      </c>
    </row>
    <row r="14" spans="2:9" x14ac:dyDescent="0.4">
      <c r="B14" s="6" t="s">
        <v>3</v>
      </c>
      <c r="C14" s="1">
        <v>1</v>
      </c>
      <c r="D14" s="1"/>
      <c r="E14" s="1">
        <v>2</v>
      </c>
      <c r="F14" s="2"/>
      <c r="G14" s="24">
        <f>SUM(C14:F14)</f>
        <v>3</v>
      </c>
    </row>
    <row r="15" spans="2:9" ht="12.6" thickBot="1" x14ac:dyDescent="0.45">
      <c r="B15" s="7" t="s">
        <v>14</v>
      </c>
      <c r="C15" s="8">
        <v>1</v>
      </c>
      <c r="D15" s="8"/>
      <c r="E15" s="8"/>
      <c r="F15" s="9">
        <v>3</v>
      </c>
      <c r="G15" s="25">
        <f>SUM(C15:F15)</f>
        <v>4</v>
      </c>
    </row>
    <row r="16" spans="2:9" ht="8.1" customHeight="1" thickTop="1" thickBot="1" x14ac:dyDescent="0.45">
      <c r="B16" s="91"/>
      <c r="C16" s="92"/>
      <c r="D16" s="92"/>
      <c r="E16" s="92"/>
      <c r="F16" s="92"/>
      <c r="G16" s="93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29" t="s">
        <v>17</v>
      </c>
      <c r="C19" s="4">
        <v>1</v>
      </c>
      <c r="D19" s="4"/>
      <c r="E19" s="4"/>
      <c r="F19" s="5">
        <v>3</v>
      </c>
      <c r="G19" s="23">
        <f>SUM(C19:F19)</f>
        <v>4</v>
      </c>
    </row>
    <row r="20" spans="2:7" x14ac:dyDescent="0.4">
      <c r="B20" s="6" t="s">
        <v>18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21</v>
      </c>
      <c r="C21" s="8">
        <v>1</v>
      </c>
      <c r="D21" s="8"/>
      <c r="E21" s="8">
        <v>2</v>
      </c>
      <c r="F21" s="9"/>
      <c r="G21" s="25">
        <f>SUM(C21:F21)</f>
        <v>3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19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20</v>
      </c>
      <c r="C26" s="1">
        <v>1</v>
      </c>
      <c r="D26" s="1"/>
      <c r="E26" s="1">
        <v>2</v>
      </c>
      <c r="F26" s="2"/>
      <c r="G26" s="24">
        <f>SUM(C26:F26)</f>
        <v>3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 t="s">
        <v>22</v>
      </c>
      <c r="C31" s="4">
        <v>1</v>
      </c>
      <c r="D31" s="4"/>
      <c r="E31" s="4"/>
      <c r="F31" s="5">
        <v>3</v>
      </c>
      <c r="G31" s="23">
        <f>SUM(C31:F31)</f>
        <v>4</v>
      </c>
    </row>
    <row r="32" spans="2:7" x14ac:dyDescent="0.4">
      <c r="B32" s="6" t="s">
        <v>23</v>
      </c>
      <c r="C32" s="1">
        <v>1</v>
      </c>
      <c r="D32" s="1"/>
      <c r="E32" s="1"/>
      <c r="F32" s="2"/>
      <c r="G32" s="24">
        <f>SUM(C32:F32)</f>
        <v>1</v>
      </c>
    </row>
    <row r="33" spans="2:7" ht="12.6" thickBot="1" x14ac:dyDescent="0.45">
      <c r="B33" s="7" t="s">
        <v>25</v>
      </c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MEM!$B$26</f>
        <v>Attaway, Jill</v>
      </c>
      <c r="C9" s="11">
        <f>MEM!$C$26</f>
        <v>19</v>
      </c>
      <c r="D9" s="71">
        <f>MEM!$D$26</f>
        <v>12</v>
      </c>
      <c r="E9" s="36">
        <f>SUM(G13:G15,G19:G21,G25:G27,G31:G33)</f>
        <v>3</v>
      </c>
      <c r="F9" s="36">
        <f>SUM(D9:E9)</f>
        <v>15</v>
      </c>
      <c r="G9" s="12" t="str">
        <f>MEM!$F$26</f>
        <v>Bronze</v>
      </c>
      <c r="I9" s="25">
        <f>COUNTIF(B13:B15,"*")+COUNTIF(B19:B21,"*")+COUNTIF(B25:B27,"*")+COUNTIF(B31:B33,"*")+SUM(C13:C15)+SUM(C19:C21)+SUM(C25:C27)+SUM(C31:C33)</f>
        <v>11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 t="s">
        <v>179</v>
      </c>
      <c r="C13" s="4"/>
      <c r="D13" s="4"/>
      <c r="E13" s="4"/>
      <c r="F13" s="5"/>
      <c r="G13" s="23">
        <f>SUM(C13:F13)</f>
        <v>0</v>
      </c>
    </row>
    <row r="14" spans="2:11" x14ac:dyDescent="0.4">
      <c r="B14" s="6" t="s">
        <v>180</v>
      </c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 t="s">
        <v>181</v>
      </c>
      <c r="C15" s="8">
        <v>1</v>
      </c>
      <c r="D15" s="8"/>
      <c r="E15" s="8"/>
      <c r="F15" s="9"/>
      <c r="G15" s="25">
        <f>SUM(C15:F15)</f>
        <v>1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203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4">
      <c r="B20" s="6" t="s">
        <v>204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205</v>
      </c>
      <c r="C21" s="8">
        <v>1</v>
      </c>
      <c r="D21" s="8"/>
      <c r="E21" s="8"/>
      <c r="F21" s="9"/>
      <c r="G21" s="25">
        <f>SUM(C21:F21)</f>
        <v>1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251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252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MEM!$B$27</f>
        <v>Dodge, Julie</v>
      </c>
      <c r="C9" s="11">
        <f>MEM!$C$27</f>
        <v>20</v>
      </c>
      <c r="D9" s="71">
        <f>MEM!$D$27</f>
        <v>55</v>
      </c>
      <c r="E9" s="36">
        <f>SUM(G13:G15,G19:G21,G25:G27,G31:G33)</f>
        <v>0</v>
      </c>
      <c r="F9" s="36">
        <f>SUM(D9:E9)</f>
        <v>55</v>
      </c>
      <c r="G9" s="12" t="str">
        <f>MEM!$F$27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MEM!$B$28</f>
        <v>Marty Knight</v>
      </c>
      <c r="C9" s="11">
        <f>MEM!$C$28</f>
        <v>21</v>
      </c>
      <c r="D9" s="71">
        <f>MEM!$D$28</f>
        <v>0</v>
      </c>
      <c r="E9" s="36">
        <f>SUM(G13:G15,G19:G21,G25:G27,G31:G33)</f>
        <v>0</v>
      </c>
      <c r="F9" s="36">
        <f>SUM(D9:E9)</f>
        <v>0</v>
      </c>
      <c r="G9" s="12" t="str">
        <f>MEM!$F$28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MEM!$B$29</f>
        <v>Kosier, Jeanette</v>
      </c>
      <c r="C9" s="11">
        <f>MEM!$C$29</f>
        <v>22</v>
      </c>
      <c r="D9" s="71">
        <f>MEM!$D$29</f>
        <v>71</v>
      </c>
      <c r="E9" s="36">
        <f>SUM(G13:G15,G19:G21,G25:G27,G31:G33)</f>
        <v>0</v>
      </c>
      <c r="F9" s="36">
        <f>SUM(D9:E9)</f>
        <v>71</v>
      </c>
      <c r="G9" s="12" t="str">
        <f>MEM!$F$29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MEM!$B$30</f>
        <v>Nugent, Edna</v>
      </c>
      <c r="C9" s="11">
        <f>MEM!$C$30</f>
        <v>23</v>
      </c>
      <c r="D9" s="71">
        <f>MEM!$D$30</f>
        <v>16</v>
      </c>
      <c r="E9" s="36">
        <f>SUM(G13:G15,G19:G21,G25:G27,G31:G33)</f>
        <v>0</v>
      </c>
      <c r="F9" s="36">
        <f>SUM(D9:E9)</f>
        <v>16</v>
      </c>
      <c r="G9" s="12" t="str">
        <f>MEM!$F$30</f>
        <v>Bronze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700-000000000000}"/>
  </hyperlink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MEM!$B$31</f>
        <v>Chastain, Gail</v>
      </c>
      <c r="C9" s="11">
        <f>MEM!$C$31</f>
        <v>24</v>
      </c>
      <c r="D9" s="71">
        <f>MEM!$D$31</f>
        <v>0</v>
      </c>
      <c r="E9" s="36">
        <f>SUM(G13:G15,G19:G21,G25:G27,G31:G33)</f>
        <v>0</v>
      </c>
      <c r="F9" s="36">
        <f>SUM(D9:E9)</f>
        <v>0</v>
      </c>
      <c r="G9" s="12" t="str">
        <f>MEM!$F$31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MEM!$B$32</f>
        <v>Matt Segebart</v>
      </c>
      <c r="C9" s="11">
        <f>MEM!$C$32</f>
        <v>25</v>
      </c>
      <c r="D9" s="71">
        <f>MEM!$D$32</f>
        <v>8</v>
      </c>
      <c r="E9" s="36">
        <f>SUM(G13:G15,G19:G21,G25:G27,G31:G33)</f>
        <v>5</v>
      </c>
      <c r="F9" s="36">
        <f>SUM(D9:E9)</f>
        <v>13</v>
      </c>
      <c r="G9" s="12" t="str">
        <f>MEM!$F$32</f>
        <v>Regular</v>
      </c>
      <c r="I9" s="25">
        <f>COUNTIF(B13:B15,"*")+COUNTIF(B19:B21,"*")+COUNTIF(B25:B27,"*")+COUNTIF(B31:B33,"*")+SUM(C13:C15)+SUM(C19:C21)+SUM(C25:C27)+SUM(C31:C33)</f>
        <v>11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137</v>
      </c>
      <c r="C13" s="4">
        <v>1</v>
      </c>
      <c r="D13" s="4"/>
      <c r="E13" s="4"/>
      <c r="F13" s="5"/>
      <c r="G13" s="23">
        <f>SUM(C13:F13)</f>
        <v>1</v>
      </c>
    </row>
    <row r="14" spans="2:9" x14ac:dyDescent="0.4">
      <c r="B14" s="6" t="s">
        <v>138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139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216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217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218</v>
      </c>
      <c r="C21" s="8">
        <v>1</v>
      </c>
      <c r="D21" s="8"/>
      <c r="E21" s="8"/>
      <c r="F21" s="9">
        <v>3</v>
      </c>
      <c r="G21" s="25">
        <f>SUM(C21:F21)</f>
        <v>4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253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254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255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MEM!$I$8</f>
        <v>Barb Taft</v>
      </c>
      <c r="C9" s="11">
        <f>MEM!$J$8</f>
        <v>26</v>
      </c>
      <c r="D9" s="71">
        <f>MEM!$K$8</f>
        <v>3</v>
      </c>
      <c r="E9" s="36">
        <f>SUM(G13:G15,G19:G21,G25:G27,G31:G33)</f>
        <v>0</v>
      </c>
      <c r="F9" s="36">
        <f>SUM(D9:E9)</f>
        <v>3</v>
      </c>
      <c r="G9" s="12" t="str">
        <f>MEM!$M$8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MEM!$I$9</f>
        <v>Dunham, Scott</v>
      </c>
      <c r="C9" s="11">
        <f>MEM!$J$9</f>
        <v>27</v>
      </c>
      <c r="D9" s="71">
        <f>MEM!$K$9</f>
        <v>74</v>
      </c>
      <c r="E9" s="36">
        <f>SUM(G13:G15,G19:G21,G25:G27,G31:G33)</f>
        <v>2</v>
      </c>
      <c r="F9" s="36">
        <f>SUM(D9:E9)</f>
        <v>76</v>
      </c>
      <c r="G9" s="12" t="str">
        <f>MEM!$M$9</f>
        <v>Gold</v>
      </c>
      <c r="I9" s="25">
        <f>COUNTIF(B13:B15,"*")+COUNTIF(B19:B21,"*")+COUNTIF(B25:B27,"*")+COUNTIF(B31:B33,"*")+SUM(C13:C15)+SUM(C19:C21)+SUM(C25:C27)+SUM(C31:C33)</f>
        <v>11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176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177</v>
      </c>
      <c r="C14" s="1">
        <v>1</v>
      </c>
      <c r="D14" s="1"/>
      <c r="E14" s="1"/>
      <c r="F14" s="2"/>
      <c r="G14" s="24">
        <f>SUM(C14:F14)</f>
        <v>1</v>
      </c>
    </row>
    <row r="15" spans="2:9" ht="12.6" thickBot="1" x14ac:dyDescent="0.45">
      <c r="B15" s="7" t="s">
        <v>178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182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4">
      <c r="B20" s="6" t="s">
        <v>183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184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228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229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230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MEM!$I$10</f>
        <v>Dan Ricks</v>
      </c>
      <c r="C9" s="11">
        <f>MEM!$J$10</f>
        <v>28</v>
      </c>
      <c r="D9" s="71">
        <f>MEM!$K$10</f>
        <v>2</v>
      </c>
      <c r="E9" s="36">
        <f>SUM(G13:G15,G19:G21,G25:G27,G31:G33)</f>
        <v>1</v>
      </c>
      <c r="F9" s="36">
        <f>SUM(D9:E9)</f>
        <v>3</v>
      </c>
      <c r="G9" s="12" t="str">
        <f>MEM!$M$10</f>
        <v>Regular</v>
      </c>
      <c r="I9" s="25">
        <f>COUNTIF(B13:B15,"*")+COUNTIF(B19:B21,"*")+COUNTIF(B25:B27,"*")+COUNTIF(B31:B33,"*")+SUM(C13:C15)+SUM(C19:C21)+SUM(C25:C27)+SUM(C31:C33)</f>
        <v>3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211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212</v>
      </c>
      <c r="C20" s="1">
        <v>1</v>
      </c>
      <c r="D20" s="1"/>
      <c r="E20" s="1"/>
      <c r="F20" s="2"/>
      <c r="G20" s="24">
        <f>SUM(C20:F20)</f>
        <v>1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>
        <f>MEM!$B$9</f>
        <v>0</v>
      </c>
      <c r="C9" s="11">
        <f>MEM!$C$9</f>
        <v>2</v>
      </c>
      <c r="D9" s="71">
        <f>MEM!$D$9</f>
        <v>1</v>
      </c>
      <c r="E9" s="36">
        <f>SUM(G13:G15,G19:G21,G25:G27,G31:G33)</f>
        <v>0</v>
      </c>
      <c r="F9" s="36">
        <f>SUM(D9:E9)</f>
        <v>1</v>
      </c>
      <c r="G9" s="12" t="str">
        <f>MEM!$F$9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MEM!$I$11</f>
        <v>Romersberger, Denise</v>
      </c>
      <c r="C9" s="11">
        <f>MEM!$J$11</f>
        <v>29</v>
      </c>
      <c r="D9" s="71">
        <f>MEM!$K$11</f>
        <v>50</v>
      </c>
      <c r="E9" s="36">
        <f>SUM(G13:G15,G19:G21,G25:G27,G31:G33)</f>
        <v>1</v>
      </c>
      <c r="F9" s="36">
        <f>SUM(D9:E9)</f>
        <v>51</v>
      </c>
      <c r="G9" s="12" t="str">
        <f>MEM!$M$11</f>
        <v>Silver</v>
      </c>
      <c r="I9" s="25">
        <f>COUNTIF(B13:B15,"*")+COUNTIF(B19:B21,"*")+COUNTIF(B25:B27,"*")+COUNTIF(B31:B33,"*")+SUM(C13:C15)+SUM(C19:C21)+SUM(C25:C27)+SUM(C31:C33)</f>
        <v>10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164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165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166</v>
      </c>
      <c r="C15" s="8">
        <v>1</v>
      </c>
      <c r="D15" s="8"/>
      <c r="E15" s="8"/>
      <c r="F15" s="9"/>
      <c r="G15" s="25">
        <f>SUM(C15:F15)</f>
        <v>1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191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192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193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237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238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239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MEM!$I$12</f>
        <v>Bierma, Marilyn</v>
      </c>
      <c r="C9" s="11">
        <f>MEM!$J$12</f>
        <v>30</v>
      </c>
      <c r="D9" s="71">
        <f>MEM!$K$12</f>
        <v>5</v>
      </c>
      <c r="E9" s="36">
        <f>SUM(G13:G15,G19:G21,G25:G27,G31:G33)</f>
        <v>0</v>
      </c>
      <c r="F9" s="36">
        <f>SUM(D9:E9)</f>
        <v>5</v>
      </c>
      <c r="G9" s="12" t="str">
        <f>MEM!$M$12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MEM!$I$13</f>
        <v>Johnson, Jean</v>
      </c>
      <c r="C9" s="11">
        <f>MEM!$J$13</f>
        <v>31</v>
      </c>
      <c r="D9" s="71">
        <f>MEM!$K$13</f>
        <v>10</v>
      </c>
      <c r="E9" s="36">
        <f>SUM(G13:G15,G19:G21,G25:G27,G31:G33)</f>
        <v>0</v>
      </c>
      <c r="F9" s="36">
        <f>SUM(D9:E9)</f>
        <v>10</v>
      </c>
      <c r="G9" s="12" t="str">
        <f>MEM!$M$13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MEM!$I$14</f>
        <v>Keithley, Ray</v>
      </c>
      <c r="C9" s="11">
        <f>MEM!$J$14</f>
        <v>32</v>
      </c>
      <c r="D9" s="71">
        <f>MEM!$K$14</f>
        <v>1</v>
      </c>
      <c r="E9" s="36">
        <f>SUM(G13:G15,G19:G21,G25:G27,G31:G33)</f>
        <v>0</v>
      </c>
      <c r="F9" s="36">
        <f>SUM(D9:E9)</f>
        <v>1</v>
      </c>
      <c r="G9" s="12" t="str">
        <f>MEM!$M$15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MEM!$I$15</f>
        <v>Scoates, David</v>
      </c>
      <c r="C9" s="11">
        <f>MEM!$J$15</f>
        <v>33</v>
      </c>
      <c r="D9" s="71">
        <f>MEM!$K$15</f>
        <v>0</v>
      </c>
      <c r="E9" s="36">
        <f>SUM(G13:G15,G19:G21,G25:G27,G31:G33)</f>
        <v>0</v>
      </c>
      <c r="F9" s="36">
        <f>SUM(D9:E9)</f>
        <v>0</v>
      </c>
      <c r="G9" s="12" t="str">
        <f>MEM!$M$15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MEM!$I$16</f>
        <v>Dunham, Colleen</v>
      </c>
      <c r="C9" s="11">
        <f>MEM!$J$16</f>
        <v>34</v>
      </c>
      <c r="D9" s="71">
        <f>MEM!$K$16</f>
        <v>4</v>
      </c>
      <c r="E9" s="36">
        <f>SUM(G13:G15,G19:G21,G25:G27,G31:G33)</f>
        <v>0</v>
      </c>
      <c r="F9" s="36">
        <f>SUM(D9:E9)</f>
        <v>4</v>
      </c>
      <c r="G9" s="12" t="str">
        <f>MEM!$M$16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MEM!$I$17</f>
        <v>MacLeod, Stephen</v>
      </c>
      <c r="C9" s="11">
        <f>MEM!$J$17</f>
        <v>35</v>
      </c>
      <c r="D9" s="71">
        <f>MEM!$K$17</f>
        <v>4</v>
      </c>
      <c r="E9" s="36">
        <f>SUM(G13:G15,G19:G21,G25:G27,G31:G33)</f>
        <v>0</v>
      </c>
      <c r="F9" s="36">
        <f>SUM(D9:E9)</f>
        <v>4</v>
      </c>
      <c r="G9" s="12" t="str">
        <f>MEM!$M$17</f>
        <v>Regular</v>
      </c>
      <c r="I9" s="25">
        <f>COUNTIF(B13:B15,"*")+COUNTIF(B19:B21,"*")+COUNTIF(B25:B27,"*")+COUNTIF(B31:B33,"*")+SUM(C13:C15)+SUM(C19:C21)+SUM(C25:C27)+SUM(C31:C33)</f>
        <v>3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256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257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258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MEM!$I$18</f>
        <v>Straub, Marcia</v>
      </c>
      <c r="C9" s="11">
        <f>MEM!$J$18</f>
        <v>36</v>
      </c>
      <c r="D9" s="71">
        <f>MEM!$K$18</f>
        <v>13</v>
      </c>
      <c r="E9" s="36">
        <f>SUM(G13:G15,G19:G21,G25:G27,G31:G33)</f>
        <v>0</v>
      </c>
      <c r="F9" s="36">
        <f>SUM(D9:E9)</f>
        <v>13</v>
      </c>
      <c r="G9" s="12" t="str">
        <f>MEM!$M$18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MEM!$I$19</f>
        <v>Waggoner, Kristen</v>
      </c>
      <c r="C9" s="11">
        <f>MEM!$J$19</f>
        <v>37</v>
      </c>
      <c r="D9" s="71">
        <f>MEM!$K$19</f>
        <v>0</v>
      </c>
      <c r="E9" s="36">
        <f>SUM(G13:G15,G19:G21,G25:G27,G31:G33)</f>
        <v>0</v>
      </c>
      <c r="F9" s="36">
        <f>SUM(D9:E9)</f>
        <v>0</v>
      </c>
      <c r="G9" s="12" t="str">
        <f>MEM!$M$19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MEM!$I$20</f>
        <v>Aaron James</v>
      </c>
      <c r="C9" s="11">
        <f>MEM!$J$20</f>
        <v>38</v>
      </c>
      <c r="D9" s="71">
        <f>MEM!$K$20</f>
        <v>22</v>
      </c>
      <c r="E9" s="36">
        <f>SUM(G13:G15,G19:G21,G25:G27,G31:G33)</f>
        <v>2</v>
      </c>
      <c r="F9" s="36">
        <f>SUM(D9:E9)</f>
        <v>24</v>
      </c>
      <c r="G9" s="12" t="str">
        <f>MEM!$M$20</f>
        <v>Bronze</v>
      </c>
      <c r="I9" s="25">
        <f>COUNTIF(B13:B15,"*")+COUNTIF(B19:B21,"*")+COUNTIF(B25:B27,"*")+COUNTIF(B31:B33,"*")+SUM(C13:C15)+SUM(C19:C21)+SUM(C25:C27)+SUM(C31:C33)</f>
        <v>11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158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159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160</v>
      </c>
      <c r="C15" s="8">
        <v>1</v>
      </c>
      <c r="D15" s="8"/>
      <c r="E15" s="8"/>
      <c r="F15" s="9"/>
      <c r="G15" s="25">
        <f>SUM(C15:F15)</f>
        <v>1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243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244</v>
      </c>
      <c r="C20" s="1">
        <v>1</v>
      </c>
      <c r="D20" s="1"/>
      <c r="E20" s="1"/>
      <c r="F20" s="2"/>
      <c r="G20" s="24">
        <f>SUM(C20:F20)</f>
        <v>1</v>
      </c>
    </row>
    <row r="21" spans="2:7" ht="12.6" thickBot="1" x14ac:dyDescent="0.45">
      <c r="B21" s="7" t="s">
        <v>245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159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246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247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MEM!$B$10</f>
        <v>Mahl, Bill</v>
      </c>
      <c r="C9" s="11">
        <f>MEM!$C$10</f>
        <v>3</v>
      </c>
      <c r="D9" s="71">
        <f>MEM!$D$10</f>
        <v>0</v>
      </c>
      <c r="E9" s="36">
        <f>SUM(G13:G15,G19:G21,G25:G27,G31:G33)</f>
        <v>0</v>
      </c>
      <c r="F9" s="36">
        <f>SUM(D9:E9)</f>
        <v>0</v>
      </c>
      <c r="G9" s="12" t="str">
        <f>MEM!$F$10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15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15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15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15" x14ac:dyDescent="0.4">
      <c r="B20" s="6"/>
      <c r="C20" s="1"/>
      <c r="D20" s="1"/>
      <c r="E20" s="1"/>
      <c r="F20" s="2"/>
      <c r="G20" s="24">
        <f>SUM(C20:F20)</f>
        <v>0</v>
      </c>
    </row>
    <row r="21" spans="2:15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15" ht="8.1" customHeight="1" thickTop="1" thickBot="1" x14ac:dyDescent="0.45">
      <c r="B22" s="94"/>
      <c r="C22" s="95"/>
      <c r="D22" s="95"/>
      <c r="E22" s="95"/>
      <c r="F22" s="95"/>
      <c r="G22" s="96"/>
    </row>
    <row r="23" spans="2:15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  <c r="K23" s="34"/>
      <c r="L23" s="34"/>
      <c r="M23" s="34"/>
      <c r="N23" s="34"/>
      <c r="O23" s="34"/>
    </row>
    <row r="24" spans="2:15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15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15" x14ac:dyDescent="0.4">
      <c r="B26" s="6"/>
      <c r="C26" s="1"/>
      <c r="D26" s="1"/>
      <c r="E26" s="1"/>
      <c r="F26" s="2"/>
      <c r="G26" s="24">
        <f>SUM(C26:F26)</f>
        <v>0</v>
      </c>
    </row>
    <row r="27" spans="2:15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15" ht="8.1" customHeight="1" thickTop="1" thickBot="1" x14ac:dyDescent="0.45">
      <c r="B28" s="94"/>
      <c r="C28" s="95"/>
      <c r="D28" s="95"/>
      <c r="E28" s="95"/>
      <c r="F28" s="95"/>
      <c r="G28" s="96"/>
    </row>
    <row r="29" spans="2:15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15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15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15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MEM!$I$21</f>
        <v>Oelkers, Tom</v>
      </c>
      <c r="C9" s="11">
        <f>MEM!$J$21</f>
        <v>39</v>
      </c>
      <c r="D9" s="71">
        <f>MEM!$K$21</f>
        <v>4</v>
      </c>
      <c r="E9" s="36">
        <f>SUM(G13:G15,G19:G21,G25:G27,G31:G33)</f>
        <v>0</v>
      </c>
      <c r="F9" s="36">
        <f>SUM(D9:E9)</f>
        <v>4</v>
      </c>
      <c r="G9" s="12" t="str">
        <f>MEM!$M$21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MEM!$I$22</f>
        <v>Bowers, Jason</v>
      </c>
      <c r="C9" s="11">
        <f>MEM!$J$22</f>
        <v>40</v>
      </c>
      <c r="D9" s="71">
        <f>MEM!$K$22</f>
        <v>0</v>
      </c>
      <c r="E9" s="36">
        <f>SUM(G13:G15,G19:G21,G25:G27,G31:G33)</f>
        <v>0</v>
      </c>
      <c r="F9" s="36">
        <f>SUM(D9:E9)</f>
        <v>0</v>
      </c>
      <c r="G9" s="12" t="str">
        <f>MEM!$M$22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MEM!$I$23</f>
        <v>Carr, Lon</v>
      </c>
      <c r="C9" s="11">
        <f>MEM!$J$23</f>
        <v>41</v>
      </c>
      <c r="D9" s="71">
        <f>MEM!$K$23</f>
        <v>0</v>
      </c>
      <c r="E9" s="36">
        <f>SUM(G13:G15,G19:G21,G25:G27,G31:G33)</f>
        <v>0</v>
      </c>
      <c r="F9" s="36">
        <f>SUM(D9:E9)</f>
        <v>0</v>
      </c>
      <c r="G9" s="12" t="str">
        <f>MEM!$M$23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MEM!$I$24</f>
        <v>Barry, Ron</v>
      </c>
      <c r="C9" s="11">
        <f>MEM!$J$24</f>
        <v>42</v>
      </c>
      <c r="D9" s="71">
        <f>MEM!$K$24</f>
        <v>6</v>
      </c>
      <c r="E9" s="36">
        <f>SUM(G13:G15,G19:G21,G25:G27,G31:G33)</f>
        <v>0</v>
      </c>
      <c r="F9" s="36">
        <f>SUM(D9:E9)</f>
        <v>6</v>
      </c>
      <c r="G9" s="12" t="str">
        <f>MEM!$M$24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MEM!$I$25</f>
        <v>Baginski, Steve</v>
      </c>
      <c r="C9" s="11">
        <f>MEM!$J$25</f>
        <v>43</v>
      </c>
      <c r="D9" s="71">
        <f>MEM!$K$25</f>
        <v>0</v>
      </c>
      <c r="E9" s="36">
        <f>SUM(G13:G15,G19:G21,G25:G27,G31:G33)</f>
        <v>0</v>
      </c>
      <c r="F9" s="36">
        <f>SUM(D9:E9)</f>
        <v>0</v>
      </c>
      <c r="G9" s="12" t="str">
        <f>MEM!$M$25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MEM!$I$26</f>
        <v>O'Neal, Natalie</v>
      </c>
      <c r="C9" s="11">
        <f>MEM!$J$26</f>
        <v>44</v>
      </c>
      <c r="D9" s="71">
        <f>MEM!$K$26</f>
        <v>33</v>
      </c>
      <c r="E9" s="36">
        <f>SUM(G13:G15,G19:G21,G25:G27,G31:G33)</f>
        <v>0</v>
      </c>
      <c r="F9" s="36">
        <f>SUM(D9:E9)</f>
        <v>33</v>
      </c>
      <c r="G9" s="12" t="str">
        <f>MEM!$M$26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MEM!$I$27</f>
        <v>Knief, Roger</v>
      </c>
      <c r="C9" s="11">
        <f>MEM!$J$27</f>
        <v>45</v>
      </c>
      <c r="D9" s="71">
        <f>MEM!$K$27</f>
        <v>3</v>
      </c>
      <c r="E9" s="36">
        <f>SUM(G13:G15,G19:G21,G25:G27,G31:G33)</f>
        <v>0</v>
      </c>
      <c r="F9" s="36">
        <f>SUM(D9:E9)</f>
        <v>3</v>
      </c>
      <c r="G9" s="12" t="str">
        <f>MEM!$M$27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MEM!$I$28</f>
        <v>Patterson, Diana</v>
      </c>
      <c r="C9" s="11">
        <f>MEM!$J$28</f>
        <v>46</v>
      </c>
      <c r="D9" s="71">
        <f>MEM!$K$28</f>
        <v>0</v>
      </c>
      <c r="E9" s="36">
        <f>SUM(G13:G15,G19:G21,G25:G27,G31:G33)</f>
        <v>0</v>
      </c>
      <c r="F9" s="36">
        <f>SUM(D9:E9)</f>
        <v>0</v>
      </c>
      <c r="G9" s="12" t="str">
        <f>MEM!$M$28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MEM!$I$29</f>
        <v>Gustafson, Vicki</v>
      </c>
      <c r="C9" s="11">
        <f>MEM!$J$29</f>
        <v>47</v>
      </c>
      <c r="D9" s="71">
        <f>MEM!$K$29</f>
        <v>0</v>
      </c>
      <c r="E9" s="36">
        <f>SUM(G13:G15,G19:G21,G25:G27,G31:G33)</f>
        <v>0</v>
      </c>
      <c r="F9" s="36">
        <f>SUM(D9:E9)</f>
        <v>0</v>
      </c>
      <c r="G9" s="12" t="str">
        <f>MEM!$M$29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MEM!$I$30</f>
        <v>Drake, Bob</v>
      </c>
      <c r="C9" s="11">
        <f>MEM!$J$30</f>
        <v>48</v>
      </c>
      <c r="D9" s="71">
        <f>MEM!$K$30</f>
        <v>0</v>
      </c>
      <c r="E9" s="36">
        <f>SUM(G13:G15,G19:G21,G25:G27,G31:G33)</f>
        <v>0</v>
      </c>
      <c r="F9" s="36">
        <f>SUM(D9:E9)</f>
        <v>0</v>
      </c>
      <c r="G9" s="12" t="str">
        <f>MEM!$M$30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MEM!$B$11</f>
        <v>Thomas, Manford</v>
      </c>
      <c r="C9" s="11">
        <f>MEM!$C$11</f>
        <v>4</v>
      </c>
      <c r="D9" s="71">
        <f>MEM!$D$11</f>
        <v>0</v>
      </c>
      <c r="E9" s="36">
        <f>SUM(G13:G15,G19:G21,G25:G27,G31:G33)</f>
        <v>0</v>
      </c>
      <c r="F9" s="36">
        <f>SUM(D9:E9)</f>
        <v>0</v>
      </c>
      <c r="G9" s="12" t="str">
        <f>MEM!$F$11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MEM!$I$31</f>
        <v>Monninger, Andrea</v>
      </c>
      <c r="C9" s="11">
        <f>MEM!$J$31</f>
        <v>49</v>
      </c>
      <c r="D9" s="71">
        <f>MEM!$K$31</f>
        <v>45</v>
      </c>
      <c r="E9" s="36">
        <f>SUM(G13:G15,G19:G21,G25:G27,G31:G33)</f>
        <v>2</v>
      </c>
      <c r="F9" s="36">
        <f>SUM(D9:E9)</f>
        <v>47</v>
      </c>
      <c r="G9" s="12" t="str">
        <f>MEM!$M$31</f>
        <v>Silver</v>
      </c>
      <c r="I9" s="25">
        <f>COUNTIF(B13:B15,"*")+COUNTIF(B19:B21,"*")+COUNTIF(B25:B27,"*")+COUNTIF(B31:B33,"*")+SUM(C13:C15)+SUM(C19:C21)+SUM(C25:C27)+SUM(C31:C33)</f>
        <v>11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167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168</v>
      </c>
      <c r="C14" s="1">
        <v>1</v>
      </c>
      <c r="D14" s="1"/>
      <c r="E14" s="1"/>
      <c r="F14" s="2"/>
      <c r="G14" s="24">
        <f>SUM(C14:F14)</f>
        <v>1</v>
      </c>
    </row>
    <row r="15" spans="2:9" ht="12.6" thickBot="1" x14ac:dyDescent="0.45">
      <c r="B15" s="7" t="s">
        <v>169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188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189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190</v>
      </c>
      <c r="C21" s="8">
        <v>1</v>
      </c>
      <c r="D21" s="8"/>
      <c r="E21" s="8"/>
      <c r="F21" s="9"/>
      <c r="G21" s="25">
        <f>SUM(C21:F21)</f>
        <v>1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234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235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236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MEM!$I$32</f>
        <v>Shelton, Jeff</v>
      </c>
      <c r="C9" s="11">
        <f>MEM!$J$32</f>
        <v>50</v>
      </c>
      <c r="D9" s="71">
        <f>MEM!$K$32</f>
        <v>0</v>
      </c>
      <c r="E9" s="36">
        <f>SUM(G13:G15,G19:G21,G25:G27,G31:G33)</f>
        <v>0</v>
      </c>
      <c r="F9" s="36">
        <f>SUM(D9:E9)</f>
        <v>0</v>
      </c>
      <c r="G9" s="12" t="str">
        <f>MEM!$M$32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MEM!$P$8</f>
        <v>Padesky, Vicki</v>
      </c>
      <c r="C9" s="11">
        <f>MEM!$Q$8</f>
        <v>51</v>
      </c>
      <c r="D9" s="71">
        <f>MEM!$R$8</f>
        <v>61</v>
      </c>
      <c r="E9" s="36">
        <f>SUM(G13:G15,G19:G21,G25:G27,G31:G33)</f>
        <v>0</v>
      </c>
      <c r="F9" s="36">
        <f>SUM(D9:E9)</f>
        <v>61</v>
      </c>
      <c r="G9" s="12" t="str">
        <f>MEM!$T$8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MEM!$P$9</f>
        <v>Cass, Mike</v>
      </c>
      <c r="C9" s="11">
        <f>MEM!$Q$9</f>
        <v>52</v>
      </c>
      <c r="D9" s="71">
        <f>MEM!$R$9</f>
        <v>0</v>
      </c>
      <c r="E9" s="36">
        <f>SUM(G13:G15,G19:G21,G25:G27,G31:G33)</f>
        <v>0</v>
      </c>
      <c r="F9" s="36">
        <f>SUM(D9:E9)</f>
        <v>0</v>
      </c>
      <c r="G9" s="12" t="str">
        <f>MEM!$T$9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MEM!$P$10</f>
        <v>Coulter, Douglas</v>
      </c>
      <c r="C9" s="11">
        <f>MEM!$Q$10</f>
        <v>53</v>
      </c>
      <c r="D9" s="71">
        <f>MEM!$R$10</f>
        <v>14</v>
      </c>
      <c r="E9" s="36">
        <f>SUM(G13:G15,G19:G21,G25:G27,G31:G33)</f>
        <v>0</v>
      </c>
      <c r="F9" s="36">
        <f>SUM(D9:E9)</f>
        <v>14</v>
      </c>
      <c r="G9" s="12" t="str">
        <f>MEM!$T$10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MEM!$P$11</f>
        <v>Burnham, Jim</v>
      </c>
      <c r="C9" s="11">
        <f>MEM!$Q$11</f>
        <v>54</v>
      </c>
      <c r="D9" s="71">
        <f>MEM!$R$11</f>
        <v>10</v>
      </c>
      <c r="E9" s="36">
        <f>SUM(G13:G15,G19:G21,G25:G27,G31:G33)</f>
        <v>0</v>
      </c>
      <c r="F9" s="36">
        <f>SUM(D9:E9)</f>
        <v>10</v>
      </c>
      <c r="G9" s="12" t="str">
        <f>MEM!$T$11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MEM!$P$12</f>
        <v>Filipiak, Ken</v>
      </c>
      <c r="C9" s="11">
        <f>MEM!$Q$12</f>
        <v>55</v>
      </c>
      <c r="D9" s="71">
        <f>MEM!$R$12</f>
        <v>0</v>
      </c>
      <c r="E9" s="36">
        <f>SUM(G13:G15,G19:G21,G25:G27,G31:G33)</f>
        <v>0</v>
      </c>
      <c r="F9" s="36">
        <f>SUM(D9:E9)</f>
        <v>0</v>
      </c>
      <c r="G9" s="12" t="str">
        <f>MEM!$T$12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MEM!$P$13</f>
        <v>Coulter, Christopher</v>
      </c>
      <c r="C9" s="11">
        <f>MEM!$Q$13</f>
        <v>56</v>
      </c>
      <c r="D9" s="71">
        <f>MEM!$R$13</f>
        <v>7</v>
      </c>
      <c r="E9" s="36">
        <f>SUM(G13:G15,G19:G21,G25:G27,G31:G33)</f>
        <v>0</v>
      </c>
      <c r="F9" s="36">
        <f>SUM(D9:E9)</f>
        <v>7</v>
      </c>
      <c r="G9" s="12" t="str">
        <f>MEM!$T$13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MEM!$P$14</f>
        <v>Trent, Cathie</v>
      </c>
      <c r="C9" s="11">
        <f>MEM!$Q$14</f>
        <v>57</v>
      </c>
      <c r="D9" s="71">
        <f>MEM!$R$14</f>
        <v>0</v>
      </c>
      <c r="E9" s="36">
        <f>SUM(G13:G15,G19:G21,G25:G27,G31:G33)</f>
        <v>0</v>
      </c>
      <c r="F9" s="36">
        <f>SUM(D9:E9)</f>
        <v>0</v>
      </c>
      <c r="G9" s="12" t="str">
        <f>MEM!$T$14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MEM!$P$15</f>
        <v>Virbickis, Joe</v>
      </c>
      <c r="C9" s="11">
        <f>MEM!$Q$15</f>
        <v>58</v>
      </c>
      <c r="D9" s="71">
        <f>MEM!$R$15</f>
        <v>67</v>
      </c>
      <c r="E9" s="36">
        <f>SUM(G13:G15,G19:G21,G25:G27,G31:G33)</f>
        <v>5</v>
      </c>
      <c r="F9" s="36">
        <f>SUM(D9:E9)</f>
        <v>72</v>
      </c>
      <c r="G9" s="12" t="str">
        <f>MEM!$T$15</f>
        <v>Gold</v>
      </c>
      <c r="I9" s="25">
        <f>COUNTIF(B13:B15,"*")+COUNTIF(B19:B21,"*")+COUNTIF(B25:B27,"*")+COUNTIF(B31:B33,"*")+SUM(C13:C15)+SUM(C19:C21)+SUM(C25:C27)+SUM(C31:C33)</f>
        <v>12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 t="s">
        <v>173</v>
      </c>
      <c r="C13" s="4"/>
      <c r="D13" s="4"/>
      <c r="E13" s="4"/>
      <c r="F13" s="5"/>
      <c r="G13" s="23">
        <f>SUM(C13:F13)</f>
        <v>0</v>
      </c>
    </row>
    <row r="14" spans="2:11" x14ac:dyDescent="0.4">
      <c r="B14" s="6" t="s">
        <v>174</v>
      </c>
      <c r="C14" s="1">
        <v>1</v>
      </c>
      <c r="D14" s="1"/>
      <c r="E14" s="1">
        <v>2</v>
      </c>
      <c r="F14" s="2"/>
      <c r="G14" s="24">
        <f>SUM(C14:F14)</f>
        <v>3</v>
      </c>
    </row>
    <row r="15" spans="2:11" ht="12.6" thickBot="1" x14ac:dyDescent="0.45">
      <c r="B15" s="7" t="s">
        <v>175</v>
      </c>
      <c r="C15" s="8">
        <v>1</v>
      </c>
      <c r="D15" s="8"/>
      <c r="E15" s="8"/>
      <c r="F15" s="9"/>
      <c r="G15" s="25">
        <f>SUM(C15:F15)</f>
        <v>1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185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4">
      <c r="B20" s="6" t="s">
        <v>186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187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231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232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233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MEM!$B$12</f>
        <v>Romanowski, Tom</v>
      </c>
      <c r="C9" s="11">
        <f>MEM!$C$12</f>
        <v>5</v>
      </c>
      <c r="D9" s="71">
        <f>MEM!$D$12</f>
        <v>63</v>
      </c>
      <c r="E9" s="36">
        <f>SUM(G13:G15,G19:G21,G25:G27,G31:G33)</f>
        <v>0</v>
      </c>
      <c r="F9" s="36">
        <f>SUM(D9:E9)</f>
        <v>63</v>
      </c>
      <c r="G9" s="12" t="str">
        <f>MEM!$F$12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MEM!$P$16</f>
        <v>Glascock, Keith</v>
      </c>
      <c r="C9" s="11">
        <f>MEM!$Q$16</f>
        <v>59</v>
      </c>
      <c r="D9" s="71">
        <f>MEM!$R$16</f>
        <v>0</v>
      </c>
      <c r="E9" s="36">
        <f>SUM(G13:G15,G19:G21,G25:G27,G31:G33)</f>
        <v>0</v>
      </c>
      <c r="F9" s="36">
        <f>SUM(D9:E9)</f>
        <v>0</v>
      </c>
      <c r="G9" s="12" t="str">
        <f>MEM!$T$16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MEM!$P$17</f>
        <v>O'Day, Donna</v>
      </c>
      <c r="C9" s="11">
        <f>MEM!$Q$17</f>
        <v>60</v>
      </c>
      <c r="D9" s="71">
        <f>MEM!$R$17</f>
        <v>0</v>
      </c>
      <c r="E9" s="36">
        <f>SUM(G13:G15,G19:G21,G25:G27,G31:G33)</f>
        <v>0</v>
      </c>
      <c r="F9" s="36">
        <f>SUM(D9:E9)</f>
        <v>0</v>
      </c>
      <c r="G9" s="12" t="str">
        <f>MEM!$T$17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MEM!$P$18</f>
        <v>Worstell, Forest</v>
      </c>
      <c r="C9" s="11">
        <f>MEM!$Q$18</f>
        <v>61</v>
      </c>
      <c r="D9" s="71">
        <f>MEM!$R$18</f>
        <v>16</v>
      </c>
      <c r="E9" s="36">
        <f>SUM(G13:G15,G19:G21,G25:G27,G31:G33)</f>
        <v>0</v>
      </c>
      <c r="F9" s="36">
        <f>SUM(D9:E9)</f>
        <v>16</v>
      </c>
      <c r="G9" s="12" t="str">
        <f>MEM!$T$18</f>
        <v>Bronze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MEM!$P$19</f>
        <v>Brackney. Cindy</v>
      </c>
      <c r="C9" s="11">
        <f>MEM!$Q$19</f>
        <v>62</v>
      </c>
      <c r="D9" s="71">
        <f>MEM!$R$19</f>
        <v>8</v>
      </c>
      <c r="E9" s="36">
        <f>SUM(G13:G15,G19:G21,G25:G27,G31:G33)</f>
        <v>4</v>
      </c>
      <c r="F9" s="36">
        <f>SUM(D9:E9)</f>
        <v>12</v>
      </c>
      <c r="G9" s="12" t="str">
        <f>MEM!$T$19</f>
        <v>Regular</v>
      </c>
      <c r="I9" s="25">
        <f>COUNTIF(B13:B15,"*")+COUNTIF(B19:B21,"*")+COUNTIF(B25:B27,"*")+COUNTIF(B31:B33,"*")+SUM(C13:C15)+SUM(C19:C21)+SUM(C25:C27)+SUM(C31:C33)</f>
        <v>12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 t="s">
        <v>146</v>
      </c>
      <c r="C13" s="4">
        <v>1</v>
      </c>
      <c r="D13" s="4">
        <v>1</v>
      </c>
      <c r="E13" s="4"/>
      <c r="F13" s="5"/>
      <c r="G13" s="23">
        <f>SUM(C13:F13)</f>
        <v>2</v>
      </c>
    </row>
    <row r="14" spans="2:11" x14ac:dyDescent="0.4">
      <c r="B14" s="6" t="s">
        <v>147</v>
      </c>
      <c r="C14" s="1">
        <v>1</v>
      </c>
      <c r="D14" s="1"/>
      <c r="E14" s="1"/>
      <c r="F14" s="2"/>
      <c r="G14" s="24">
        <f>SUM(C14:F14)</f>
        <v>1</v>
      </c>
    </row>
    <row r="15" spans="2:11" ht="12.6" thickBot="1" x14ac:dyDescent="0.45">
      <c r="B15" s="7" t="s">
        <v>148</v>
      </c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213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4">
      <c r="B20" s="6" t="s">
        <v>214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215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259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260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261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MEM!$P$20</f>
        <v>Herrick, Steve</v>
      </c>
      <c r="C9" s="11">
        <f>MEM!$Q$20</f>
        <v>63</v>
      </c>
      <c r="D9" s="71">
        <f>MEM!$R$20</f>
        <v>30</v>
      </c>
      <c r="E9" s="36">
        <f>SUM(G13:G15,G19:G21,G25:G27,G31:G33)</f>
        <v>0</v>
      </c>
      <c r="F9" s="36">
        <f>SUM(D9:E9)</f>
        <v>30</v>
      </c>
      <c r="G9" s="12" t="str">
        <f>MEM!$T$20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MEM!$P$21</f>
        <v>Biema, Paul</v>
      </c>
      <c r="C9" s="11">
        <f>MEM!$Q$21</f>
        <v>64</v>
      </c>
      <c r="D9" s="71">
        <f>MEM!$R$21</f>
        <v>1</v>
      </c>
      <c r="E9" s="36">
        <f>SUM(G13:G15,G19:G21,G25:G27,G31:G33)</f>
        <v>0</v>
      </c>
      <c r="F9" s="36">
        <f>SUM(D9:E9)</f>
        <v>1</v>
      </c>
      <c r="G9" s="12" t="str">
        <f>MEM!$T$21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MEM!$P$22</f>
        <v>Yonker, Bob</v>
      </c>
      <c r="C9" s="11">
        <f>MEM!$Q$22</f>
        <v>65</v>
      </c>
      <c r="D9" s="71">
        <f>MEM!$R$22</f>
        <v>0</v>
      </c>
      <c r="E9" s="36">
        <f>SUM(G13:G15,G19:G21,G25:G27,G31:G33)</f>
        <v>0</v>
      </c>
      <c r="F9" s="36">
        <f>SUM(D9:E9)</f>
        <v>0</v>
      </c>
      <c r="G9" s="12" t="str">
        <f>MEM!$T$22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MEM!$P$23</f>
        <v>Glass, Russ</v>
      </c>
      <c r="C9" s="11">
        <f>MEM!$Q$23</f>
        <v>66</v>
      </c>
      <c r="D9" s="71">
        <f>MEM!$R$23</f>
        <v>8</v>
      </c>
      <c r="E9" s="36">
        <f>SUM(G13:G15,G19:G21,G25:G27,G31:G33)</f>
        <v>0</v>
      </c>
      <c r="F9" s="36">
        <f>SUM(D9:E9)</f>
        <v>8</v>
      </c>
      <c r="G9" s="12" t="str">
        <f>MEM!$T$23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MEM!$P$24</f>
        <v>Lock, Norm</v>
      </c>
      <c r="C9" s="11">
        <f>MEM!$Q$24</f>
        <v>67</v>
      </c>
      <c r="D9" s="71">
        <f>MEM!$R$24</f>
        <v>0</v>
      </c>
      <c r="E9" s="36">
        <f>SUM(G13:G15,G19:G21,G25:G27,G31:G33)</f>
        <v>0</v>
      </c>
      <c r="F9" s="36">
        <f>SUM(D9:E9)</f>
        <v>0</v>
      </c>
      <c r="G9" s="12" t="str">
        <f>MEM!$T$24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MEM!$P$25</f>
        <v>Jones, Denise</v>
      </c>
      <c r="C9" s="11">
        <f>MEM!$Q$25</f>
        <v>68</v>
      </c>
      <c r="D9" s="71">
        <f>MEM!$R$25</f>
        <v>0</v>
      </c>
      <c r="E9" s="36">
        <f>SUM(G13:G15,G19:G21,G25:G27,G31:G33)</f>
        <v>0</v>
      </c>
      <c r="F9" s="36">
        <f>SUM(D9:E9)</f>
        <v>0</v>
      </c>
      <c r="G9" s="12" t="str">
        <f>MEM!$T$25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MEM!$B$13</f>
        <v>Tipsword, Gary</v>
      </c>
      <c r="C9" s="11">
        <f>MEM!$C$13</f>
        <v>6</v>
      </c>
      <c r="D9" s="71">
        <f>MEM!$D$13</f>
        <v>23</v>
      </c>
      <c r="E9" s="36">
        <f>SUM(G13:G15,G19:G21,G25:G27,G31:G33)</f>
        <v>0</v>
      </c>
      <c r="F9" s="36">
        <f>SUM(D9:E9)</f>
        <v>23</v>
      </c>
      <c r="G9" s="12" t="str">
        <f>MEM!$F$13</f>
        <v>Bronze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29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MEM!$P$26</f>
        <v>Jones, Mike</v>
      </c>
      <c r="C9" s="11">
        <f>MEM!$Q$26</f>
        <v>69</v>
      </c>
      <c r="D9" s="71">
        <f>MEM!$R$26</f>
        <v>0</v>
      </c>
      <c r="E9" s="36">
        <f>SUM(G13:G15,G19:G21,G25:G27,G31:G33)</f>
        <v>0</v>
      </c>
      <c r="F9" s="36">
        <f>SUM(D9:E9)</f>
        <v>0</v>
      </c>
      <c r="G9" s="12" t="str">
        <f>MEM!$T$26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MEM!$P$27</f>
        <v>Jones, Kyle</v>
      </c>
      <c r="C9" s="11">
        <f>MEM!$Q$27</f>
        <v>70</v>
      </c>
      <c r="D9" s="71">
        <f>MEM!$R$27</f>
        <v>2</v>
      </c>
      <c r="E9" s="36">
        <f>SUM(G13:G15,G19:G21,G25:G27,G31:G33)</f>
        <v>0</v>
      </c>
      <c r="F9" s="36">
        <f>SUM(D9:E9)</f>
        <v>2</v>
      </c>
      <c r="G9" s="12" t="str">
        <f>MEM!$T$27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MEM!$P$28</f>
        <v>Reeves, Bryan</v>
      </c>
      <c r="C9" s="11">
        <f>MEM!$Q$28</f>
        <v>71</v>
      </c>
      <c r="D9" s="71">
        <f>MEM!$R$28</f>
        <v>4</v>
      </c>
      <c r="E9" s="36">
        <f>SUM(G13:G15,G19:G21,G25:G27,G31:G33)</f>
        <v>4</v>
      </c>
      <c r="F9" s="36">
        <f>SUM(D9:E9)</f>
        <v>8</v>
      </c>
      <c r="G9" s="12" t="str">
        <f>MEM!$T$28</f>
        <v>Regular</v>
      </c>
      <c r="I9" s="25">
        <f>COUNTIF(B13:B15,"*")+COUNTIF(B19:B21,"*")+COUNTIF(B25:B27,"*")+COUNTIF(B31:B33,"*")+SUM(C13:C15)+SUM(C19:C21)+SUM(C25:C27)+SUM(C31:C33)</f>
        <v>11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 t="s">
        <v>143</v>
      </c>
      <c r="C13" s="4"/>
      <c r="D13" s="4"/>
      <c r="E13" s="4"/>
      <c r="F13" s="5"/>
      <c r="G13" s="23">
        <f>SUM(C13:F13)</f>
        <v>0</v>
      </c>
    </row>
    <row r="14" spans="2:11" x14ac:dyDescent="0.4">
      <c r="B14" s="6" t="s">
        <v>144</v>
      </c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 t="s">
        <v>145</v>
      </c>
      <c r="C15" s="8">
        <v>1</v>
      </c>
      <c r="D15" s="8"/>
      <c r="E15" s="8"/>
      <c r="F15" s="9"/>
      <c r="G15" s="25">
        <f>SUM(C15:F15)</f>
        <v>1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200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201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202</v>
      </c>
      <c r="C21" s="8">
        <v>1</v>
      </c>
      <c r="D21" s="8"/>
      <c r="E21" s="8">
        <v>2</v>
      </c>
      <c r="F21" s="9"/>
      <c r="G21" s="25">
        <f>SUM(C21:F21)</f>
        <v>3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262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263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264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MEM!$P$29</f>
        <v>Bowers, Dave</v>
      </c>
      <c r="C9" s="11">
        <f>MEM!$Q$29</f>
        <v>72</v>
      </c>
      <c r="D9" s="71">
        <f>MEM!$R$29</f>
        <v>0</v>
      </c>
      <c r="E9" s="36">
        <f>SUM(G13:G15,G19:G21,G25:G27,G31:G33)</f>
        <v>0</v>
      </c>
      <c r="F9" s="36">
        <f>SUM(D9:E9)</f>
        <v>0</v>
      </c>
      <c r="G9" s="12" t="str">
        <f>MEM!$T$29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MEM!$P$30</f>
        <v>Christianson, Kristi</v>
      </c>
      <c r="C9" s="11">
        <f>MEM!$Q$30</f>
        <v>73</v>
      </c>
      <c r="D9" s="71">
        <f>MEM!$R$30</f>
        <v>20</v>
      </c>
      <c r="E9" s="36">
        <f>SUM(G13:G15,G19:G21,G25:G27,G31:G33)</f>
        <v>0</v>
      </c>
      <c r="F9" s="36">
        <f>SUM(D9:E9)</f>
        <v>20</v>
      </c>
      <c r="G9" s="12" t="str">
        <f>MEM!$T$30</f>
        <v>Bronze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MEM!$P$31</f>
        <v>O'Brien, Denise</v>
      </c>
      <c r="C9" s="11">
        <f>MEM!$Q$31</f>
        <v>74</v>
      </c>
      <c r="D9" s="71">
        <f>MEM!$R$31</f>
        <v>3</v>
      </c>
      <c r="E9" s="36">
        <f>SUM(G13:G15,G19:G21,G25:G27,G31:G33)</f>
        <v>0</v>
      </c>
      <c r="F9" s="36">
        <f>SUM(D9:E9)</f>
        <v>3</v>
      </c>
      <c r="G9" s="12" t="str">
        <f>MEM!$T$31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MEM!$P$32</f>
        <v>Close, Carl</v>
      </c>
      <c r="C9" s="11">
        <f>MEM!$Q$32</f>
        <v>75</v>
      </c>
      <c r="D9" s="71">
        <f>MEM!$R$32</f>
        <v>202</v>
      </c>
      <c r="E9" s="36">
        <f>SUM(G13:G15,G19:G21,G25:G27,G31:G33)</f>
        <v>0</v>
      </c>
      <c r="F9" s="36">
        <f>SUM(D9:E9)</f>
        <v>202</v>
      </c>
      <c r="G9" s="12" t="str">
        <f>MEM!$T$32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MEM!$W$8</f>
        <v>Walker, Jim</v>
      </c>
      <c r="C9" s="11">
        <f>MEM!$X$8</f>
        <v>76</v>
      </c>
      <c r="D9" s="71">
        <f>MEM!$Y$32</f>
        <v>0</v>
      </c>
      <c r="E9" s="36">
        <f>SUM(G13:G15,G19:G21,G25:G27,G31:G33)</f>
        <v>0</v>
      </c>
      <c r="F9" s="36">
        <f>SUM(D9:E9)</f>
        <v>0</v>
      </c>
      <c r="G9" s="12" t="str">
        <f>MEM!$AA$8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1:11" ht="9.75" customHeight="1" x14ac:dyDescent="0.4">
      <c r="A1" t="s">
        <v>33</v>
      </c>
    </row>
    <row r="2" spans="1:11" ht="15" customHeight="1" x14ac:dyDescent="0.6">
      <c r="B2" s="97" t="s">
        <v>38</v>
      </c>
      <c r="C2" s="97"/>
      <c r="D2" s="97"/>
      <c r="E2" s="97"/>
      <c r="F2" s="97"/>
      <c r="G2" s="97"/>
    </row>
    <row r="3" spans="1:11" ht="3.75" customHeight="1" thickBot="1" x14ac:dyDescent="0.45">
      <c r="B3" s="98"/>
      <c r="C3" s="98"/>
      <c r="D3" s="98"/>
      <c r="E3" s="98"/>
      <c r="F3" s="98"/>
      <c r="G3" s="98"/>
    </row>
    <row r="4" spans="1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1:11" ht="4.5" customHeight="1" thickTop="1" thickBot="1" x14ac:dyDescent="0.45">
      <c r="B5" s="99"/>
      <c r="C5" s="99"/>
      <c r="D5" s="99"/>
      <c r="E5" s="99"/>
      <c r="F5" s="99"/>
      <c r="G5" s="99"/>
    </row>
    <row r="6" spans="1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1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1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1:11" ht="12.6" thickBot="1" x14ac:dyDescent="0.45">
      <c r="B9" s="10" t="str">
        <f>MEM!$W$9</f>
        <v>Capati,Lee</v>
      </c>
      <c r="C9" s="11">
        <f>MEM!$X$9</f>
        <v>77</v>
      </c>
      <c r="D9" s="71">
        <f>MEM!$Y$9</f>
        <v>0</v>
      </c>
      <c r="E9" s="36">
        <f>SUM(G13:G15,G19:G21,G25:G27,G31:G33)</f>
        <v>0</v>
      </c>
      <c r="F9" s="36">
        <f>SUM(D9:E9)</f>
        <v>0</v>
      </c>
      <c r="G9" s="12" t="str">
        <f>MEM!$AA$9</f>
        <v>NA</v>
      </c>
      <c r="I9" s="25">
        <f>COUNTIF(B13:B15,"*")+COUNTIF(B19:B21,"*")+COUNTIF(B25:B27,"*")+COUNTIF(B31:B33,"*")+SUM(C13:C15)+SUM(C19:C21)+SUM(C25:C27)+SUM(C31:C33)</f>
        <v>0</v>
      </c>
    </row>
    <row r="10" spans="1:11" ht="8.1" customHeight="1" thickTop="1" thickBot="1" x14ac:dyDescent="0.45">
      <c r="B10" s="94"/>
      <c r="C10" s="95"/>
      <c r="D10" s="95"/>
      <c r="E10" s="95"/>
      <c r="F10" s="95"/>
      <c r="G10" s="96"/>
    </row>
    <row r="11" spans="1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1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1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1:11" x14ac:dyDescent="0.4">
      <c r="B14" s="6"/>
      <c r="C14" s="1"/>
      <c r="D14" s="1"/>
      <c r="E14" s="1"/>
      <c r="F14" s="2"/>
      <c r="G14" s="24">
        <f>SUM(C14:F14)</f>
        <v>0</v>
      </c>
    </row>
    <row r="15" spans="1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1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MEM!$W$10</f>
        <v>Arreola, Erlinda</v>
      </c>
      <c r="C9" s="11">
        <f>MEM!$X$10</f>
        <v>78</v>
      </c>
      <c r="D9" s="71">
        <f>MEM!$Y$10</f>
        <v>0</v>
      </c>
      <c r="E9" s="36">
        <f>SUM(G13:G15,G19:G21,G25:G27,G31:G33)</f>
        <v>0</v>
      </c>
      <c r="F9" s="36">
        <f>SUM(D9:E9)</f>
        <v>0</v>
      </c>
      <c r="G9" s="12" t="str">
        <f>MEM!$AA$10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MEM!$B$14</f>
        <v>Ruhland, Tom</v>
      </c>
      <c r="C9" s="11">
        <f>MEM!$C$14</f>
        <v>7</v>
      </c>
      <c r="D9" s="71">
        <f>MEM!$D$14</f>
        <v>128</v>
      </c>
      <c r="E9" s="36">
        <f>SUM(G13:G15,G19:G21,G25:G27,G31:G33)</f>
        <v>1</v>
      </c>
      <c r="F9" s="36">
        <f>SUM(D9:E9)</f>
        <v>129</v>
      </c>
      <c r="G9" s="12" t="str">
        <f>MEM!$F$14</f>
        <v>Gold</v>
      </c>
      <c r="I9" s="25">
        <f>COUNTIF(B13:B15,"*")+COUNTIF(B19:B21,"*")+COUNTIF(B25:B27,"*")+COUNTIF(B31:B33,"*")+SUM(C13:C15)+SUM(C19:C21)+SUM(C25:C27)+SUM(C31:C33)</f>
        <v>10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29" t="s">
        <v>222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223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224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219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4">
      <c r="B20" s="6" t="s">
        <v>220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221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225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226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227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MEM!$W$11</f>
        <v>Seeman, Rich</v>
      </c>
      <c r="C9" s="11">
        <f>MEM!$X$11</f>
        <v>79</v>
      </c>
      <c r="D9" s="71">
        <f>MEM!$Y$11</f>
        <v>175</v>
      </c>
      <c r="E9" s="36">
        <f>SUM(G13:G15,G19:G21,G25:G27,G31:G33)</f>
        <v>0</v>
      </c>
      <c r="F9" s="36">
        <f>SUM(D9:E9)</f>
        <v>175</v>
      </c>
      <c r="G9" s="12" t="str">
        <f>MEM!$AA$11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MEM!$W$12</f>
        <v>Glass, Jeramie</v>
      </c>
      <c r="C9" s="11">
        <f>MEM!$X$12</f>
        <v>80</v>
      </c>
      <c r="D9" s="71">
        <f>MEM!$Y$12</f>
        <v>24</v>
      </c>
      <c r="E9" s="36">
        <f>SUM(G13:G15,G19:G21,G25:G27,G31:G33)</f>
        <v>5</v>
      </c>
      <c r="F9" s="36">
        <f>SUM(D9:E9)</f>
        <v>29</v>
      </c>
      <c r="G9" s="12" t="str">
        <f>MEM!$AA$12</f>
        <v>Bronze</v>
      </c>
      <c r="I9" s="25">
        <f>COUNTIF(B13:B15,"*")+COUNTIF(B19:B21,"*")+COUNTIF(B25:B27,"*")+COUNTIF(B31:B33,"*")+SUM(C13:C15)+SUM(C19:C21)+SUM(C25:C27)+SUM(C31:C33)</f>
        <v>5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155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156</v>
      </c>
      <c r="C14" s="1">
        <v>1</v>
      </c>
      <c r="D14" s="1"/>
      <c r="E14" s="1"/>
      <c r="F14" s="2">
        <v>3</v>
      </c>
      <c r="G14" s="24">
        <f>SUM(C14:F14)</f>
        <v>4</v>
      </c>
    </row>
    <row r="15" spans="2:9" ht="12.6" thickBot="1" x14ac:dyDescent="0.45">
      <c r="B15" s="7" t="s">
        <v>157</v>
      </c>
      <c r="C15" s="8">
        <v>1</v>
      </c>
      <c r="D15" s="8"/>
      <c r="E15" s="8"/>
      <c r="F15" s="9"/>
      <c r="G15" s="25">
        <f>SUM(C15:F15)</f>
        <v>1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MEM!$W$13</f>
        <v>Clark, Dave</v>
      </c>
      <c r="C9" s="11">
        <f>MEM!$X$13</f>
        <v>81</v>
      </c>
      <c r="D9" s="71">
        <f>MEM!$Y$13</f>
        <v>20</v>
      </c>
      <c r="E9" s="36">
        <f>SUM(G13:G15,G19:G21,G25:G27,G31:G33)</f>
        <v>2</v>
      </c>
      <c r="F9" s="36">
        <f>SUM(D9:E9)</f>
        <v>22</v>
      </c>
      <c r="G9" s="12" t="str">
        <f>MEM!$AA$13</f>
        <v>Bronze</v>
      </c>
      <c r="I9" s="25">
        <f>COUNTIF(B13:B15,"*")+COUNTIF(B19:B21,"*")+COUNTIF(B25:B27,"*")+COUNTIF(B31:B33,"*")+SUM(C13:C15)+SUM(C19:C21)+SUM(C25:C27)+SUM(C31:C33)</f>
        <v>8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152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153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154</v>
      </c>
      <c r="C15" s="8">
        <v>1</v>
      </c>
      <c r="D15" s="8"/>
      <c r="E15" s="8"/>
      <c r="F15" s="9"/>
      <c r="G15" s="25">
        <f>SUM(C15:F15)</f>
        <v>1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197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198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199</v>
      </c>
      <c r="C21" s="8">
        <v>1</v>
      </c>
      <c r="D21" s="8"/>
      <c r="E21" s="8"/>
      <c r="F21" s="9"/>
      <c r="G21" s="25">
        <f>SUM(C21:F21)</f>
        <v>1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MEM!$W$14</f>
        <v>Anderton, Veronica</v>
      </c>
      <c r="C9" s="11">
        <f>MEM!$X$14</f>
        <v>82</v>
      </c>
      <c r="D9" s="71">
        <f>MEM!$Y$14</f>
        <v>124</v>
      </c>
      <c r="E9" s="36">
        <f>SUM(G13:G15,G19:G21,G25:G27,G31:G33)</f>
        <v>0</v>
      </c>
      <c r="F9" s="36">
        <f>SUM(D9:E9)</f>
        <v>124</v>
      </c>
      <c r="G9" s="12" t="str">
        <f>MEM!$AA$14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MEM!$W$15</f>
        <v>Spring, LaDean</v>
      </c>
      <c r="C9" s="11">
        <f>MEM!$X$15</f>
        <v>83</v>
      </c>
      <c r="D9" s="71">
        <f>MEM!$Y$15</f>
        <v>18</v>
      </c>
      <c r="E9" s="36">
        <f>SUM(G13:G15,G19:G21,G25:G27,G31:G33)</f>
        <v>0</v>
      </c>
      <c r="F9" s="36">
        <f>SUM(D9:E9)</f>
        <v>18</v>
      </c>
      <c r="G9" s="12" t="str">
        <f>MEM!$AA$15</f>
        <v>Bronze</v>
      </c>
      <c r="I9" s="25">
        <f>COUNTIF(B13:B15,"*")+COUNTIF(B19:B21,"*")+COUNTIF(B25:B27,"*")+COUNTIF(B31:B33,"*")+SUM(C13:C15)+SUM(C19:C21)+SUM(C25:C27)+SUM(C31:C33)</f>
        <v>3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161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162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163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MEM!$W$16</f>
        <v>Rogers, Alan</v>
      </c>
      <c r="C9" s="11">
        <f>MEM!$X$16</f>
        <v>84</v>
      </c>
      <c r="D9" s="71">
        <f>MEM!$Y$16</f>
        <v>4</v>
      </c>
      <c r="E9" s="36">
        <f>SUM(G13:G15,G19:G21,G25:G27,G31:G33)</f>
        <v>0</v>
      </c>
      <c r="F9" s="36">
        <f>SUM(D9:E9)</f>
        <v>4</v>
      </c>
      <c r="G9" s="12" t="str">
        <f>MEM!$AA$16</f>
        <v>Regular</v>
      </c>
      <c r="I9" s="25">
        <f>COUNTIF(B13:B15,"*")+COUNTIF(B19:B21,"*")+COUNTIF(B25:B27,"*")+COUNTIF(B31:B33,"*")+SUM(C13:C15)+SUM(C19:C21)+SUM(C25:C27)+SUM(C31:C33)</f>
        <v>6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149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150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151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206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207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149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MEM!$W$17</f>
        <v>Snyder, Bill</v>
      </c>
      <c r="C9" s="11">
        <f>MEM!$X$17</f>
        <v>85</v>
      </c>
      <c r="D9" s="71">
        <f>MEM!$Y$17</f>
        <v>36</v>
      </c>
      <c r="E9" s="36">
        <f>SUM(G13:G15,G19:G21,G25:G27,G31:G33)</f>
        <v>0</v>
      </c>
      <c r="F9" s="36">
        <f>SUM(D9:E9)</f>
        <v>36</v>
      </c>
      <c r="G9" s="12" t="str">
        <f>MEM!$AA$17</f>
        <v>Silver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>
        <f>MEM!$W$18</f>
        <v>0</v>
      </c>
      <c r="C9" s="11">
        <f>MEM!$X$18</f>
        <v>86</v>
      </c>
      <c r="D9" s="71">
        <f>MEM!$Y$18</f>
        <v>0</v>
      </c>
      <c r="E9" s="36">
        <f>SUM(G13:G15,G19:G21,G25:G27,G31:G33)</f>
        <v>0</v>
      </c>
      <c r="F9" s="36">
        <f>SUM(D9:E9)</f>
        <v>0</v>
      </c>
      <c r="G9" s="12" t="str">
        <f>MEM!$AA$18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MEM!$W$19</f>
        <v>Monroe, Charity</v>
      </c>
      <c r="C9" s="11">
        <f>MEM!$X$19</f>
        <v>87</v>
      </c>
      <c r="D9" s="71">
        <f>MEM!$Y$19</f>
        <v>1</v>
      </c>
      <c r="E9" s="36">
        <f>SUM(G13:G15,G19:G21,G25:G27,G31:G33)</f>
        <v>0</v>
      </c>
      <c r="F9" s="36">
        <f>SUM(D9:E9)</f>
        <v>1</v>
      </c>
      <c r="G9" s="12" t="str">
        <f>MEM!$AA$19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1:9" ht="9.75" customHeight="1" x14ac:dyDescent="0.4">
      <c r="A1" t="s">
        <v>33</v>
      </c>
    </row>
    <row r="2" spans="1:9" ht="15" customHeight="1" x14ac:dyDescent="0.6">
      <c r="B2" s="97" t="s">
        <v>38</v>
      </c>
      <c r="C2" s="97"/>
      <c r="D2" s="97"/>
      <c r="E2" s="97"/>
      <c r="F2" s="97"/>
      <c r="G2" s="97"/>
    </row>
    <row r="3" spans="1:9" ht="3.75" customHeight="1" thickBot="1" x14ac:dyDescent="0.45">
      <c r="B3" s="98"/>
      <c r="C3" s="98"/>
      <c r="D3" s="98"/>
      <c r="E3" s="98"/>
      <c r="F3" s="98"/>
      <c r="G3" s="98"/>
    </row>
    <row r="4" spans="1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1:9" ht="4.5" customHeight="1" thickTop="1" thickBot="1" x14ac:dyDescent="0.45">
      <c r="B5" s="99"/>
      <c r="C5" s="99"/>
      <c r="D5" s="99"/>
      <c r="E5" s="99"/>
      <c r="F5" s="99"/>
      <c r="G5" s="99"/>
    </row>
    <row r="6" spans="1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1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1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1:9" ht="12.6" thickBot="1" x14ac:dyDescent="0.45">
      <c r="B9" s="10" t="str">
        <f>MEM!$W$20</f>
        <v>Anderton, Peter</v>
      </c>
      <c r="C9" s="11">
        <f>MEM!$X$20</f>
        <v>88</v>
      </c>
      <c r="D9" s="71">
        <f>MEM!$Y$20</f>
        <v>111</v>
      </c>
      <c r="E9" s="36">
        <f>SUM(G13:G15,G19:G21,G25:G27,G31:G33)</f>
        <v>0</v>
      </c>
      <c r="F9" s="36">
        <f>SUM(D9:E9)</f>
        <v>111</v>
      </c>
      <c r="G9" s="12" t="str">
        <f>MEM!$AA$20</f>
        <v>Gold</v>
      </c>
      <c r="I9" s="25">
        <f>COUNTIF(B13:B15,"*")+COUNTIF(B19:B21,"*")+COUNTIF(B25:B27,"*")+COUNTIF(B31:B33,"*")+SUM(C13:C15)+SUM(C19:C21)+SUM(C25:C27)+SUM(C31:C33)</f>
        <v>0</v>
      </c>
    </row>
    <row r="10" spans="1:9" ht="8.1" customHeight="1" thickTop="1" thickBot="1" x14ac:dyDescent="0.45">
      <c r="B10" s="94"/>
      <c r="C10" s="95"/>
      <c r="D10" s="95"/>
      <c r="E10" s="95"/>
      <c r="F10" s="95"/>
      <c r="G10" s="96"/>
    </row>
    <row r="11" spans="1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1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1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1:9" x14ac:dyDescent="0.4">
      <c r="B14" s="6"/>
      <c r="C14" s="1"/>
      <c r="D14" s="1"/>
      <c r="E14" s="1"/>
      <c r="F14" s="2"/>
      <c r="G14" s="24">
        <f>SUM(C14:F14)</f>
        <v>0</v>
      </c>
    </row>
    <row r="15" spans="1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1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MEM!$B$15</f>
        <v>Black, Sam</v>
      </c>
      <c r="C9" s="11">
        <f>MEM!$C$15</f>
        <v>8</v>
      </c>
      <c r="D9" s="71">
        <f>MEM!$D$15</f>
        <v>21</v>
      </c>
      <c r="E9" s="36">
        <f>SUM(G13:G15,G19:G21,G25:G27,G31:G33)</f>
        <v>0</v>
      </c>
      <c r="F9" s="36">
        <f>SUM(D9:E9)</f>
        <v>21</v>
      </c>
      <c r="G9" s="12" t="str">
        <f>MEM!$F$15</f>
        <v>Bronze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29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MEM!$W$21</f>
        <v>0</v>
      </c>
      <c r="C9" s="11">
        <f>MEM!$X$21</f>
        <v>89</v>
      </c>
      <c r="D9" s="71">
        <f>MEM!$Y$21</f>
        <v>0</v>
      </c>
      <c r="E9" s="36">
        <f>SUM(G13:G15,G19:G21,G25:G27,G31:G33)</f>
        <v>0</v>
      </c>
      <c r="F9" s="36">
        <f>SUM(D9:E9)</f>
        <v>0</v>
      </c>
      <c r="G9" s="12" t="str">
        <f>MEM!$AA$21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MEM!$W$22</f>
        <v>0</v>
      </c>
      <c r="C9" s="11">
        <f>MEM!$X$22</f>
        <v>90</v>
      </c>
      <c r="D9" s="71">
        <f>MEM!$Y$22</f>
        <v>0</v>
      </c>
      <c r="E9" s="36">
        <f>SUM(G13:G15,G19:G21,G25:G27,G31:G33)</f>
        <v>0</v>
      </c>
      <c r="F9" s="36">
        <f>SUM(D9:E9)</f>
        <v>0</v>
      </c>
      <c r="G9" s="12" t="str">
        <f>MEM!$AA$22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MEM!$W$23</f>
        <v>0</v>
      </c>
      <c r="C9" s="11">
        <f>MEM!$X$23</f>
        <v>91</v>
      </c>
      <c r="D9" s="71">
        <f>MEM!$Y$23</f>
        <v>0</v>
      </c>
      <c r="E9" s="36">
        <f>SUM(G13:G15,G19:G21,G25:G27,G31:G33)</f>
        <v>0</v>
      </c>
      <c r="F9" s="36">
        <f>SUM(D9:E9)</f>
        <v>0</v>
      </c>
      <c r="G9" s="12" t="str">
        <f>MEM!$AA$23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>
        <f>MEM!$W$24</f>
        <v>0</v>
      </c>
      <c r="C9" s="11">
        <f>MEM!$X$24</f>
        <v>92</v>
      </c>
      <c r="D9" s="71">
        <f>MEM!$Y$24</f>
        <v>0</v>
      </c>
      <c r="E9" s="36">
        <f>SUM(G13:G15,G19:G21,G25:G27,G31:G33)</f>
        <v>0</v>
      </c>
      <c r="F9" s="36">
        <f>SUM(D9:E9)</f>
        <v>0</v>
      </c>
      <c r="G9" s="12" t="str">
        <f>MEM!$AA$24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MEM!$W$25</f>
        <v>0</v>
      </c>
      <c r="C9" s="11">
        <f>MEM!$X$25</f>
        <v>93</v>
      </c>
      <c r="D9" s="71">
        <f>MEM!$Y$25</f>
        <v>0</v>
      </c>
      <c r="E9" s="36">
        <f>SUM(G13:G15,G19:G21,G25:G27,G31:G33)</f>
        <v>0</v>
      </c>
      <c r="F9" s="36">
        <f>SUM(D9:E9)</f>
        <v>0</v>
      </c>
      <c r="G9" s="12" t="str">
        <f>MEM!$AA$25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7" t="s">
        <v>38</v>
      </c>
      <c r="C2" s="97"/>
      <c r="D2" s="97"/>
      <c r="E2" s="97"/>
      <c r="F2" s="97"/>
      <c r="G2" s="97"/>
    </row>
    <row r="3" spans="2:9" ht="3.75" customHeight="1" thickBot="1" x14ac:dyDescent="0.45">
      <c r="B3" s="98"/>
      <c r="C3" s="98"/>
      <c r="D3" s="98"/>
      <c r="E3" s="98"/>
      <c r="F3" s="98"/>
      <c r="G3" s="98"/>
    </row>
    <row r="4" spans="2:9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9" ht="4.5" customHeight="1" thickTop="1" thickBot="1" x14ac:dyDescent="0.45">
      <c r="B5" s="99"/>
      <c r="C5" s="99"/>
      <c r="D5" s="99"/>
      <c r="E5" s="99"/>
      <c r="F5" s="99"/>
      <c r="G5" s="99"/>
    </row>
    <row r="6" spans="2:9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MEM!$W$26</f>
        <v>Weidman, Jack</v>
      </c>
      <c r="C9" s="11">
        <f>MEM!$X$26</f>
        <v>94</v>
      </c>
      <c r="D9" s="71">
        <f>MEM!$Y$26</f>
        <v>218</v>
      </c>
      <c r="E9" s="36">
        <f>SUM(G13:G15,G19:G21,G25:G27,G31:G33)</f>
        <v>0</v>
      </c>
      <c r="F9" s="36">
        <f>SUM(D9:E9)</f>
        <v>218</v>
      </c>
      <c r="G9" s="12" t="str">
        <f>MEM!$AA$26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94"/>
      <c r="C10" s="95"/>
      <c r="D10" s="95"/>
      <c r="E10" s="95"/>
      <c r="F10" s="95"/>
      <c r="G10" s="96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MEM!$W$27</f>
        <v>0</v>
      </c>
      <c r="C9" s="11">
        <f>MEM!$X$27</f>
        <v>95</v>
      </c>
      <c r="D9" s="71">
        <f>MEM!$Y$27</f>
        <v>0</v>
      </c>
      <c r="E9" s="36">
        <f>SUM(G13:G15,G19:G21,G25:G27,G31:G33)</f>
        <v>0</v>
      </c>
      <c r="F9" s="36">
        <f>SUM(D9:E9)</f>
        <v>0</v>
      </c>
      <c r="G9" s="12" t="str">
        <f>MEM!$AA$27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MEM!$W$28</f>
        <v>0</v>
      </c>
      <c r="C9" s="11">
        <f>MEM!$X$28</f>
        <v>96</v>
      </c>
      <c r="D9" s="71">
        <f>MEM!$Y$28</f>
        <v>0</v>
      </c>
      <c r="E9" s="36">
        <f>SUM(G13:G15,G19:G21,G25:G27,G31:G33)</f>
        <v>0</v>
      </c>
      <c r="F9" s="36">
        <f>SUM(D9:E9)</f>
        <v>0</v>
      </c>
      <c r="G9" s="12" t="str">
        <f>MEM!$AA$28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MEM!$W$29</f>
        <v>0</v>
      </c>
      <c r="C9" s="11">
        <f>MEM!$X$29</f>
        <v>97</v>
      </c>
      <c r="D9" s="71">
        <f>MEM!$Y$29</f>
        <v>0</v>
      </c>
      <c r="E9" s="36">
        <f>SUM(G13:G15,G19:G21,G25:G27,G31:G33)</f>
        <v>0</v>
      </c>
      <c r="F9" s="36">
        <f>SUM(D9:E9)</f>
        <v>0</v>
      </c>
      <c r="G9" s="12" t="str">
        <f>MEM!$AA$29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7" t="s">
        <v>38</v>
      </c>
      <c r="C2" s="97"/>
      <c r="D2" s="97"/>
      <c r="E2" s="97"/>
      <c r="F2" s="97"/>
      <c r="G2" s="97"/>
    </row>
    <row r="3" spans="2:11" ht="3.75" customHeight="1" thickBot="1" x14ac:dyDescent="0.45">
      <c r="B3" s="98"/>
      <c r="C3" s="98"/>
      <c r="D3" s="98"/>
      <c r="E3" s="98"/>
      <c r="F3" s="98"/>
      <c r="G3" s="98"/>
    </row>
    <row r="4" spans="2:11" ht="18.3" thickTop="1" thickBot="1" x14ac:dyDescent="0.65">
      <c r="B4" s="84" t="s">
        <v>34</v>
      </c>
      <c r="C4" s="85"/>
      <c r="D4" s="85"/>
      <c r="E4" s="100" t="str">
        <f>MEM!$P$2</f>
        <v>2025-2026</v>
      </c>
      <c r="F4" s="85"/>
      <c r="G4" s="86"/>
    </row>
    <row r="5" spans="2:11" ht="4.5" customHeight="1" thickTop="1" thickBot="1" x14ac:dyDescent="0.45">
      <c r="B5" s="99"/>
      <c r="C5" s="99"/>
      <c r="D5" s="99"/>
      <c r="E5" s="99"/>
      <c r="F5" s="99"/>
      <c r="G5" s="99"/>
    </row>
    <row r="6" spans="2:11" ht="15" customHeight="1" thickTop="1" thickBot="1" x14ac:dyDescent="0.45">
      <c r="B6" s="63"/>
      <c r="C6" s="63"/>
      <c r="D6" s="101" t="s">
        <v>43</v>
      </c>
      <c r="E6" s="102"/>
      <c r="F6" s="102"/>
      <c r="G6" s="103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MEM!$W$30</f>
        <v>0</v>
      </c>
      <c r="C9" s="11">
        <f>MEM!$X$30</f>
        <v>98</v>
      </c>
      <c r="D9" s="71">
        <f>MEM!$Y$30</f>
        <v>0</v>
      </c>
      <c r="E9" s="36">
        <f>SUM(G13:G15,G19:G21,G25:G27,G31:G33)</f>
        <v>0</v>
      </c>
      <c r="F9" s="36">
        <f>SUM(D9:E9)</f>
        <v>0</v>
      </c>
      <c r="G9" s="12" t="str">
        <f>MEM!$AA$30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94"/>
      <c r="C10" s="95"/>
      <c r="D10" s="95"/>
      <c r="E10" s="95"/>
      <c r="F10" s="95"/>
      <c r="G10" s="96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94"/>
      <c r="C16" s="95"/>
      <c r="D16" s="95"/>
      <c r="E16" s="95"/>
      <c r="F16" s="95"/>
      <c r="G16" s="96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94"/>
      <c r="C22" s="95"/>
      <c r="D22" s="95"/>
      <c r="E22" s="95"/>
      <c r="F22" s="95"/>
      <c r="G22" s="96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94"/>
      <c r="C28" s="95"/>
      <c r="D28" s="95"/>
      <c r="E28" s="95"/>
      <c r="F28" s="95"/>
      <c r="G28" s="96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Tom Ruhland</cp:lastModifiedBy>
  <cp:lastPrinted>2010-08-18T12:08:31Z</cp:lastPrinted>
  <dcterms:created xsi:type="dcterms:W3CDTF">2010-08-18T11:57:14Z</dcterms:created>
  <dcterms:modified xsi:type="dcterms:W3CDTF">2026-01-21T21:55:03Z</dcterms:modified>
</cp:coreProperties>
</file>