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48" lockStructure="1"/>
  <bookViews>
    <workbookView xWindow="1425" yWindow="1425" windowWidth="23250" windowHeight="13170" tabRatio="835" firstSheet="20" activeTab="30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4" i="1"/>
  <c r="D23" i="1"/>
  <c r="D20" i="1"/>
  <c r="D19" i="1"/>
  <c r="D18" i="1"/>
  <c r="D17" i="1"/>
  <c r="D16" i="1"/>
  <c r="D15" i="1"/>
  <c r="D14" i="1"/>
  <c r="D13" i="1"/>
  <c r="D12" i="1"/>
  <c r="D11" i="1"/>
  <c r="D10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AB22" i="1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80"/>
  <c r="U19" i="1"/>
  <c r="I9" i="105"/>
  <c r="AB33" i="1"/>
  <c r="I9" i="72"/>
  <c r="U10" i="1"/>
  <c r="I9" i="73"/>
  <c r="U11" i="1"/>
  <c r="I9" i="74"/>
  <c r="U12" i="1"/>
  <c r="I9" i="75"/>
  <c r="I9" i="76"/>
  <c r="U14" i="1"/>
  <c r="I9" i="77"/>
  <c r="U15" i="1"/>
  <c r="I9" i="78"/>
  <c r="U16" i="1"/>
  <c r="I9" i="79"/>
  <c r="U17" i="1"/>
  <c r="I9" i="62"/>
  <c r="U18" i="1"/>
  <c r="I9" i="63"/>
  <c r="U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24"/>
  <c r="N9" i="1"/>
  <c r="I9" i="11"/>
  <c r="I9" i="10"/>
  <c r="I9" i="9"/>
  <c r="I9" i="15"/>
  <c r="I9" i="14"/>
  <c r="I9" i="13"/>
  <c r="I9" i="66"/>
  <c r="G21" i="1"/>
  <c r="I9" i="21"/>
  <c r="I9" i="20"/>
  <c r="G23" i="1"/>
  <c r="I9" i="19"/>
  <c r="I9" i="18"/>
  <c r="I9" i="17"/>
  <c r="I9" i="67"/>
  <c r="G27" i="1"/>
  <c r="I9" i="56"/>
  <c r="G28" i="1"/>
  <c r="I9" i="68"/>
  <c r="G29" i="1"/>
  <c r="I9" i="55"/>
  <c r="I9" i="22"/>
  <c r="I9" i="26"/>
  <c r="G32" i="1"/>
  <c r="I9" i="25"/>
  <c r="G33" i="1"/>
  <c r="I9" i="12"/>
  <c r="G14" i="1"/>
  <c r="I9" i="7"/>
  <c r="G11" i="1"/>
  <c r="I9" i="6"/>
  <c r="G12" i="1"/>
  <c r="I9" i="5"/>
  <c r="G13" i="1"/>
  <c r="I9" i="4"/>
  <c r="G10" i="1"/>
  <c r="G31" i="1"/>
  <c r="G30" i="1"/>
  <c r="G26" i="1"/>
  <c r="G25" i="1"/>
  <c r="G24" i="1"/>
  <c r="G22" i="1"/>
  <c r="G18" i="1"/>
  <c r="G19" i="1"/>
  <c r="G20" i="1"/>
  <c r="G17" i="1"/>
  <c r="G16" i="1"/>
  <c r="G15" i="1"/>
  <c r="I9" i="2"/>
  <c r="G9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6"/>
  <c r="F9" i="66"/>
  <c r="E9" i="67"/>
  <c r="F9" i="67"/>
  <c r="E27" i="1"/>
  <c r="E9" i="72"/>
  <c r="F9" i="72"/>
  <c r="S10" i="1"/>
  <c r="E9" i="74"/>
  <c r="F9" i="74"/>
  <c r="S12" i="1"/>
  <c r="E9" i="77"/>
  <c r="F9" i="77"/>
  <c r="S15" i="1"/>
  <c r="E9" i="78"/>
  <c r="F9" i="78"/>
  <c r="S16" i="1"/>
  <c r="E9" i="79"/>
  <c r="F9" i="79"/>
  <c r="S17" i="1"/>
  <c r="T17" i="1"/>
  <c r="G9" i="79"/>
  <c r="E9" i="80"/>
  <c r="F9" i="80"/>
  <c r="S19" i="1"/>
  <c r="T19" i="1"/>
  <c r="G9" i="80"/>
  <c r="E9" i="82"/>
  <c r="F9" i="82"/>
  <c r="S23" i="1"/>
  <c r="E9" i="83"/>
  <c r="F9" i="83"/>
  <c r="S24" i="1"/>
  <c r="E9" i="84"/>
  <c r="F9" i="84"/>
  <c r="S25" i="1"/>
  <c r="T25" i="1"/>
  <c r="G9" i="84"/>
  <c r="E9" i="85"/>
  <c r="F9" i="85"/>
  <c r="S26" i="1"/>
  <c r="T26" i="1"/>
  <c r="G9" i="85"/>
  <c r="E9" i="87"/>
  <c r="F9" i="87"/>
  <c r="S28" i="1"/>
  <c r="E9" i="88"/>
  <c r="F9" i="88"/>
  <c r="S29" i="1"/>
  <c r="E9" i="89"/>
  <c r="F9" i="89"/>
  <c r="S30" i="1"/>
  <c r="E9" i="90"/>
  <c r="F9" i="90"/>
  <c r="S31" i="1"/>
  <c r="T31" i="1"/>
  <c r="G9" i="90"/>
  <c r="E9" i="91"/>
  <c r="F9" i="91"/>
  <c r="S32" i="1"/>
  <c r="E9" i="92"/>
  <c r="F9" i="92"/>
  <c r="Z10" i="1"/>
  <c r="E9" i="93"/>
  <c r="F9" i="93"/>
  <c r="Z11" i="1"/>
  <c r="E9" i="95"/>
  <c r="F9" i="95"/>
  <c r="Z20" i="1"/>
  <c r="E9" i="96"/>
  <c r="F9" i="96"/>
  <c r="Z22" i="1"/>
  <c r="E9" i="97"/>
  <c r="F9" i="97"/>
  <c r="Z23" i="1"/>
  <c r="E9" i="98"/>
  <c r="F9" i="98"/>
  <c r="Z24" i="1"/>
  <c r="E9" i="99"/>
  <c r="F9" i="99"/>
  <c r="Z26" i="1"/>
  <c r="AA26" i="1"/>
  <c r="G9" i="99"/>
  <c r="E9" i="100"/>
  <c r="F9" i="100"/>
  <c r="Z28" i="1"/>
  <c r="E9" i="101"/>
  <c r="F9" i="101"/>
  <c r="Z29" i="1"/>
  <c r="E9" i="102"/>
  <c r="F9" i="102"/>
  <c r="Z30" i="1"/>
  <c r="E9" i="103"/>
  <c r="F9" i="103"/>
  <c r="Z31" i="1"/>
  <c r="AA31" i="1"/>
  <c r="G9" i="103"/>
  <c r="E9" i="68"/>
  <c r="F9" i="68"/>
  <c r="E29" i="1"/>
  <c r="E9" i="69"/>
  <c r="F9" i="69"/>
  <c r="L13" i="1"/>
  <c r="E9" i="71"/>
  <c r="F9" i="71"/>
  <c r="L20" i="1"/>
  <c r="E9" i="73"/>
  <c r="F9" i="73"/>
  <c r="S11" i="1"/>
  <c r="T11" i="1"/>
  <c r="G9" i="73"/>
  <c r="E9" i="75"/>
  <c r="F9" i="75"/>
  <c r="S13" i="1"/>
  <c r="F29" i="1"/>
  <c r="G9" i="68"/>
  <c r="T10" i="1"/>
  <c r="G9" i="72"/>
  <c r="T15" i="1"/>
  <c r="G9" i="77"/>
  <c r="T23" i="1"/>
  <c r="G9" i="82"/>
  <c r="AA20" i="1"/>
  <c r="G9" i="95"/>
  <c r="AA22" i="1"/>
  <c r="G9" i="96"/>
  <c r="AA30" i="1"/>
  <c r="G9" i="102"/>
  <c r="M13" i="1"/>
  <c r="G9" i="69"/>
  <c r="T16" i="1"/>
  <c r="G9" i="78"/>
  <c r="T24" i="1"/>
  <c r="G9" i="83"/>
  <c r="T29" i="1"/>
  <c r="G9" i="88"/>
  <c r="T32" i="1"/>
  <c r="G9" i="91"/>
  <c r="AA28" i="1"/>
  <c r="G9" i="100"/>
  <c r="F27" i="1"/>
  <c r="G9" i="67"/>
  <c r="T12" i="1"/>
  <c r="G9" i="74"/>
  <c r="T28" i="1"/>
  <c r="G9" i="87"/>
  <c r="AA10" i="1"/>
  <c r="G9" i="92"/>
  <c r="AA24" i="1"/>
  <c r="G9" i="98"/>
  <c r="F21" i="1"/>
  <c r="G9" i="66"/>
  <c r="M20" i="1"/>
  <c r="G9" i="71"/>
  <c r="T13" i="1"/>
  <c r="G9" i="75"/>
  <c r="T30" i="1"/>
  <c r="G9" i="89"/>
  <c r="AA11" i="1"/>
  <c r="G9" i="93"/>
  <c r="AA23" i="1"/>
  <c r="G9" i="97"/>
  <c r="AA29" i="1"/>
  <c r="G9" i="101"/>
  <c r="E9" i="94"/>
  <c r="F9" i="94"/>
  <c r="Z18" i="1"/>
  <c r="E9" i="70"/>
  <c r="F9" i="70"/>
  <c r="L15" i="1"/>
  <c r="M15" i="1"/>
  <c r="E9" i="76"/>
  <c r="F9" i="76"/>
  <c r="S14" i="1"/>
  <c r="E9" i="81"/>
  <c r="F9" i="81"/>
  <c r="S20" i="1"/>
  <c r="E9" i="86"/>
  <c r="F9" i="86"/>
  <c r="S27" i="1"/>
  <c r="E9" i="104"/>
  <c r="F9" i="104"/>
  <c r="Z32" i="1"/>
  <c r="E9" i="105"/>
  <c r="F9" i="105"/>
  <c r="Z33" i="1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AA32" i="1"/>
  <c r="G9" i="104"/>
  <c r="T27" i="1"/>
  <c r="G9" i="86"/>
  <c r="AA18" i="1"/>
  <c r="G9" i="94"/>
  <c r="T20" i="1"/>
  <c r="G9" i="81"/>
  <c r="AA33" i="1"/>
  <c r="G9" i="105"/>
  <c r="T14" i="1"/>
  <c r="G9" i="76"/>
  <c r="E9" i="25"/>
  <c r="F9" i="25"/>
  <c r="E9" i="24"/>
  <c r="F9" i="24"/>
  <c r="L9" i="1"/>
  <c r="E9" i="23"/>
  <c r="F9" i="23"/>
  <c r="L10" i="1"/>
  <c r="E9" i="27"/>
  <c r="F9" i="27"/>
  <c r="L14" i="1"/>
  <c r="E9" i="39"/>
  <c r="F9" i="39"/>
  <c r="Z14" i="1"/>
  <c r="E9" i="38"/>
  <c r="F9" i="38"/>
  <c r="Z15" i="1"/>
  <c r="E9" i="47"/>
  <c r="F9" i="47"/>
  <c r="S21" i="1"/>
  <c r="E9" i="56"/>
  <c r="F9" i="56"/>
  <c r="E9" i="6"/>
  <c r="F9" i="6"/>
  <c r="E9" i="7"/>
  <c r="F9" i="7"/>
  <c r="E11" i="1"/>
  <c r="F11" i="1"/>
  <c r="E9" i="8"/>
  <c r="F9" i="8"/>
  <c r="Z12" i="1"/>
  <c r="E9" i="9"/>
  <c r="F9" i="9"/>
  <c r="E17" i="1"/>
  <c r="F17" i="1"/>
  <c r="E9" i="14"/>
  <c r="F9" i="14"/>
  <c r="E9" i="13"/>
  <c r="F9" i="13"/>
  <c r="E20" i="1"/>
  <c r="F20" i="1"/>
  <c r="E9" i="22"/>
  <c r="F9" i="22"/>
  <c r="E31" i="1"/>
  <c r="F31" i="1"/>
  <c r="E9" i="26"/>
  <c r="F9" i="26"/>
  <c r="E32" i="1"/>
  <c r="F32" i="1"/>
  <c r="E9" i="31"/>
  <c r="F9" i="31"/>
  <c r="L19" i="1"/>
  <c r="E9" i="40"/>
  <c r="F9" i="40"/>
  <c r="Z13" i="1"/>
  <c r="E9" i="41"/>
  <c r="F9" i="41"/>
  <c r="Z25" i="1"/>
  <c r="AA25" i="1"/>
  <c r="E9" i="48"/>
  <c r="F9" i="48"/>
  <c r="L33" i="1"/>
  <c r="E9" i="54"/>
  <c r="F9" i="54"/>
  <c r="L22" i="1"/>
  <c r="E9" i="53"/>
  <c r="F9" i="53"/>
  <c r="L23" i="1"/>
  <c r="E9" i="57"/>
  <c r="F9" i="57"/>
  <c r="L26" i="1"/>
  <c r="E9" i="61"/>
  <c r="F9" i="61"/>
  <c r="L29" i="1"/>
  <c r="E9" i="60"/>
  <c r="F9" i="60"/>
  <c r="L30" i="1"/>
  <c r="E9" i="63"/>
  <c r="F9" i="63"/>
  <c r="S9" i="1"/>
  <c r="E9" i="62"/>
  <c r="F9" i="62"/>
  <c r="S18" i="1"/>
  <c r="E9" i="35"/>
  <c r="F9" i="35"/>
  <c r="Z27" i="1"/>
  <c r="E9" i="4"/>
  <c r="F9" i="4"/>
  <c r="E9" i="2"/>
  <c r="F9" i="2"/>
  <c r="E9" i="1"/>
  <c r="E9" i="10"/>
  <c r="F9" i="10"/>
  <c r="E9" i="16"/>
  <c r="F9" i="16"/>
  <c r="L21" i="1"/>
  <c r="E9" i="15"/>
  <c r="F9" i="15"/>
  <c r="E18" i="1"/>
  <c r="F18" i="1"/>
  <c r="E9" i="33"/>
  <c r="F9" i="33"/>
  <c r="L17" i="1"/>
  <c r="E9" i="32"/>
  <c r="F9" i="32"/>
  <c r="L18" i="1"/>
  <c r="E9" i="43"/>
  <c r="F9" i="43"/>
  <c r="Z19" i="1"/>
  <c r="E9" i="42"/>
  <c r="F9" i="42"/>
  <c r="Z21" i="1"/>
  <c r="E9" i="46"/>
  <c r="F9" i="46"/>
  <c r="S22" i="1"/>
  <c r="E9" i="45"/>
  <c r="F9" i="45"/>
  <c r="S33" i="1"/>
  <c r="E9" i="44"/>
  <c r="F9" i="44"/>
  <c r="Z9" i="1"/>
  <c r="E9" i="52"/>
  <c r="F9" i="52"/>
  <c r="L27" i="1"/>
  <c r="E9" i="51"/>
  <c r="F9" i="51"/>
  <c r="L28" i="1"/>
  <c r="E9" i="50"/>
  <c r="F9" i="50"/>
  <c r="L31" i="1"/>
  <c r="E9" i="49"/>
  <c r="F9" i="49"/>
  <c r="L32" i="1"/>
  <c r="E9" i="55"/>
  <c r="F9" i="55"/>
  <c r="E30" i="1"/>
  <c r="F30" i="1"/>
  <c r="E9" i="59"/>
  <c r="F9" i="59"/>
  <c r="L24" i="1"/>
  <c r="E9" i="58"/>
  <c r="F9" i="58"/>
  <c r="L25" i="1"/>
  <c r="E9" i="5"/>
  <c r="F9" i="5"/>
  <c r="E13" i="1"/>
  <c r="F13" i="1"/>
  <c r="E9" i="12"/>
  <c r="F9" i="12"/>
  <c r="E14" i="1"/>
  <c r="F14" i="1"/>
  <c r="E9" i="11"/>
  <c r="F9" i="11"/>
  <c r="E15" i="1"/>
  <c r="F15" i="1"/>
  <c r="E9" i="21"/>
  <c r="F9" i="21"/>
  <c r="E22" i="1"/>
  <c r="F22" i="1"/>
  <c r="E9" i="20"/>
  <c r="F9" i="20"/>
  <c r="E23" i="1"/>
  <c r="F23" i="1"/>
  <c r="E9" i="19"/>
  <c r="F9" i="19"/>
  <c r="E24" i="1"/>
  <c r="F24" i="1"/>
  <c r="E9" i="18"/>
  <c r="F9" i="18"/>
  <c r="E25" i="1"/>
  <c r="F25" i="1"/>
  <c r="E9" i="17"/>
  <c r="F9" i="17"/>
  <c r="E26" i="1"/>
  <c r="F26" i="1"/>
  <c r="E9" i="30"/>
  <c r="F9" i="30"/>
  <c r="L11" i="1"/>
  <c r="E9" i="29"/>
  <c r="F9" i="29"/>
  <c r="L12" i="1"/>
  <c r="E9" i="34"/>
  <c r="F9" i="34"/>
  <c r="L16" i="1"/>
  <c r="M16" i="1"/>
  <c r="E9" i="37"/>
  <c r="F9" i="37"/>
  <c r="Z16" i="1"/>
  <c r="E9" i="36"/>
  <c r="F9" i="36"/>
  <c r="Z17" i="1"/>
  <c r="E12" i="1"/>
  <c r="F12" i="1"/>
  <c r="E19" i="1"/>
  <c r="F19" i="1"/>
  <c r="E33" i="1"/>
  <c r="F33" i="1"/>
  <c r="E28" i="1"/>
  <c r="F28" i="1"/>
  <c r="T33" i="1"/>
  <c r="G9" i="45"/>
  <c r="AA17" i="1"/>
  <c r="G9" i="36"/>
  <c r="M11" i="1"/>
  <c r="G9" i="30"/>
  <c r="M32" i="1"/>
  <c r="G9" i="49"/>
  <c r="AA9" i="1"/>
  <c r="G9" i="44"/>
  <c r="AA19" i="1"/>
  <c r="G9" i="43"/>
  <c r="M21" i="1"/>
  <c r="G9" i="16"/>
  <c r="AA27" i="1"/>
  <c r="G9" i="35"/>
  <c r="M29" i="1"/>
  <c r="G9" i="61"/>
  <c r="M33" i="1"/>
  <c r="G9" i="48"/>
  <c r="M14" i="1"/>
  <c r="G9" i="27"/>
  <c r="M25" i="1"/>
  <c r="G9" i="58"/>
  <c r="M26" i="1"/>
  <c r="G9" i="57"/>
  <c r="AA12" i="1"/>
  <c r="G9" i="8"/>
  <c r="T21" i="1"/>
  <c r="G9" i="47"/>
  <c r="M10" i="1"/>
  <c r="G9" i="23"/>
  <c r="AA16" i="1"/>
  <c r="G9" i="37"/>
  <c r="M31" i="1"/>
  <c r="G9" i="50"/>
  <c r="T18" i="1"/>
  <c r="G9" i="62"/>
  <c r="M24" i="1"/>
  <c r="G9" i="59"/>
  <c r="M28" i="1"/>
  <c r="G9" i="51"/>
  <c r="T22" i="1"/>
  <c r="G9" i="46"/>
  <c r="M17" i="1"/>
  <c r="G9" i="33"/>
  <c r="G9" i="2"/>
  <c r="F9" i="1"/>
  <c r="T9" i="1"/>
  <c r="G9" i="63"/>
  <c r="M23" i="1"/>
  <c r="G9" i="53"/>
  <c r="AA13" i="1"/>
  <c r="G9" i="40"/>
  <c r="AA15" i="1"/>
  <c r="G9" i="38"/>
  <c r="M9" i="1"/>
  <c r="G9" i="24"/>
  <c r="M18" i="1"/>
  <c r="G9" i="32"/>
  <c r="M12" i="1"/>
  <c r="G9" i="29"/>
  <c r="M27" i="1"/>
  <c r="G9" i="52"/>
  <c r="AA21" i="1"/>
  <c r="G9" i="42"/>
  <c r="M30" i="1"/>
  <c r="G9" i="60"/>
  <c r="M22" i="1"/>
  <c r="G9" i="54"/>
  <c r="M19" i="1"/>
  <c r="G9" i="31"/>
  <c r="AA14" i="1"/>
  <c r="G9" i="39"/>
  <c r="G9" i="34"/>
  <c r="G9" i="70"/>
  <c r="G9" i="55"/>
  <c r="G9" i="56"/>
  <c r="G9" i="25"/>
  <c r="G9" i="26"/>
  <c r="G9" i="22"/>
  <c r="G9" i="13"/>
  <c r="G9" i="14"/>
  <c r="G9" i="15"/>
  <c r="G9" i="17"/>
  <c r="G9" i="18"/>
  <c r="G9" i="19"/>
  <c r="G9" i="20"/>
  <c r="G9" i="9"/>
  <c r="G9" i="11"/>
  <c r="G9" i="12"/>
  <c r="G9" i="5"/>
  <c r="G9" i="6"/>
  <c r="G9" i="7"/>
  <c r="G9" i="41"/>
  <c r="G9" i="21"/>
  <c r="F10" i="1"/>
  <c r="E16" i="1"/>
  <c r="F16" i="1"/>
  <c r="G9" i="10"/>
  <c r="G9" i="4"/>
</calcChain>
</file>

<file path=xl/sharedStrings.xml><?xml version="1.0" encoding="utf-8"?>
<sst xmlns="http://schemas.openxmlformats.org/spreadsheetml/2006/main" count="6762" uniqueCount="240">
  <si>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</si>
  <si>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</si>
  <si>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</si>
  <si>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</si>
  <si>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</si>
  <si>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</si>
  <si>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</si>
  <si>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</si>
  <si>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</si>
  <si>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</si>
  <si>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</si>
  <si>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</si>
  <si>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</si>
  <si>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</si>
  <si>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</si>
  <si>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</si>
  <si>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</si>
  <si>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</si>
  <si>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</si>
  <si>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</si>
  <si>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</si>
  <si>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</si>
  <si>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</si>
  <si>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</si>
  <si>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</si>
  <si>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</si>
  <si>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</si>
  <si>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</si>
  <si>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</si>
  <si>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</si>
  <si>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</si>
  <si>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</si>
  <si>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</si>
  <si>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</si>
  <si>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</si>
  <si>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</si>
  <si>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</si>
  <si>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</si>
  <si>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</si>
  <si>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</si>
  <si>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</si>
  <si>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</si>
  <si>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</si>
  <si>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</si>
  <si>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</si>
  <si>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</si>
  <si>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</si>
  <si>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</si>
  <si>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</si>
  <si>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</si>
  <si>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</si>
  <si>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</si>
  <si>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</si>
  <si>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</si>
  <si>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</si>
  <si>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</si>
  <si>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</si>
  <si>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</si>
  <si>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</si>
  <si>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</si>
  <si>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</si>
  <si>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</si>
  <si>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</si>
  <si>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</si>
  <si>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Dodge, Julie</t>
  </si>
  <si>
    <t>Kosier, Jeanette</t>
  </si>
  <si>
    <t>Nugent, Edna</t>
  </si>
  <si>
    <t>Chastain, Gail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</si>
  <si>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</si>
  <si>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</si>
  <si>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</si>
  <si>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</si>
  <si>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</si>
  <si>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</si>
  <si>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</si>
  <si>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</si>
  <si>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</si>
  <si>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</si>
  <si>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</si>
  <si>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</si>
  <si>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</si>
  <si>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</si>
  <si>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</si>
  <si>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</si>
  <si>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</si>
  <si>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</si>
  <si>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</si>
  <si>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</si>
  <si>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</si>
  <si>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</si>
  <si>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</si>
  <si>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</si>
  <si>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</si>
  <si>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</si>
  <si>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</si>
  <si>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</si>
  <si>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</si>
  <si>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</si>
  <si>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</si>
  <si>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</si>
  <si>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</si>
  <si>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</si>
  <si>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</si>
  <si>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</si>
  <si>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</si>
  <si>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Lock, Norm</t>
  </si>
  <si>
    <t>Jones, Denise</t>
  </si>
  <si>
    <t>Jones, Mike</t>
  </si>
  <si>
    <t>Jones, Kyle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</si>
  <si>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</si>
  <si>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</si>
  <si>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</si>
  <si>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</si>
  <si>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</si>
  <si>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</si>
  <si>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</si>
  <si>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</si>
  <si>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</si>
  <si>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</si>
  <si>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</si>
  <si>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</si>
  <si>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</si>
  <si>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</si>
  <si>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</si>
  <si>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2019-2020</t>
  </si>
  <si>
    <t>Birds Eye View</t>
  </si>
  <si>
    <t>Leaf</t>
  </si>
  <si>
    <t>Escapee</t>
  </si>
  <si>
    <t>Spider amd Flower</t>
  </si>
  <si>
    <t>Bee on White</t>
  </si>
  <si>
    <t>Sunset Drama</t>
  </si>
  <si>
    <t>Cumulus Grandeur</t>
  </si>
  <si>
    <t>One Of  A Kind</t>
  </si>
  <si>
    <t>The Badlands</t>
  </si>
  <si>
    <t>Thistle Blossom</t>
  </si>
  <si>
    <t>Eyes Right</t>
  </si>
  <si>
    <t>Strange Mallard</t>
  </si>
  <si>
    <t>Least Flycatcher</t>
  </si>
  <si>
    <t>Patterns In Ice</t>
  </si>
  <si>
    <t>Dwight Sunset</t>
  </si>
  <si>
    <t>Left Mitten and Old Tree</t>
  </si>
  <si>
    <t>A Mother's Protection</t>
  </si>
  <si>
    <t>Agave Americana</t>
  </si>
  <si>
    <t>Gray Whale and Calf</t>
  </si>
  <si>
    <t>Tree Frog</t>
  </si>
  <si>
    <t>Swallowtail</t>
  </si>
  <si>
    <t>Dragonfly</t>
  </si>
  <si>
    <t>Ean of Season</t>
  </si>
  <si>
    <t>Eye On You</t>
  </si>
  <si>
    <t>Standing Alone</t>
  </si>
  <si>
    <t>Dragonfly 2</t>
  </si>
  <si>
    <t>Mom and Eggs</t>
  </si>
  <si>
    <t>Sulfur on Cocklebur</t>
  </si>
  <si>
    <t>Feathered Friends</t>
  </si>
  <si>
    <t>Kissy Face</t>
  </si>
  <si>
    <t>Red</t>
  </si>
  <si>
    <t>Spring, LaDean</t>
  </si>
  <si>
    <t>Bowers, Dave</t>
  </si>
  <si>
    <t>Glass, Russ</t>
  </si>
  <si>
    <t>Julie Fromm</t>
  </si>
  <si>
    <t>Marty Knight</t>
  </si>
  <si>
    <t>Barb Taft</t>
  </si>
  <si>
    <t>Aaron James</t>
  </si>
  <si>
    <t>Being Green</t>
  </si>
  <si>
    <t>Rudy</t>
  </si>
  <si>
    <t>O Canada</t>
  </si>
  <si>
    <t>Clouds on Ice</t>
  </si>
  <si>
    <t>Winter Sunrise</t>
  </si>
  <si>
    <t>Lone Pine</t>
  </si>
  <si>
    <t>Springtime Winter Wonderland</t>
  </si>
  <si>
    <t>Sunshine Through Trees</t>
  </si>
  <si>
    <t>Sunset Reflections</t>
  </si>
  <si>
    <t>African Black Rhino</t>
  </si>
  <si>
    <t>Contentment</t>
  </si>
  <si>
    <t>I Need a Heimilich Mameuver!</t>
  </si>
  <si>
    <t>Crater Lake Winter</t>
  </si>
  <si>
    <t>Magestic Reflections</t>
  </si>
  <si>
    <t>Hanging on For Dear Life</t>
  </si>
  <si>
    <t>Winter Flower</t>
  </si>
  <si>
    <t>Quack Quack</t>
  </si>
  <si>
    <t>Grasshopper Lunch</t>
  </si>
  <si>
    <t>Blue Vervain</t>
  </si>
  <si>
    <t>Female Redwing Blackbird</t>
  </si>
  <si>
    <t>Flying Into the Sunset</t>
  </si>
  <si>
    <t>Morning Light</t>
  </si>
  <si>
    <t>Niagara Falls</t>
  </si>
  <si>
    <t>Frigate Bird Courtship</t>
  </si>
  <si>
    <t>Pisst, Guess What</t>
  </si>
  <si>
    <t>Monardk Feeding</t>
  </si>
  <si>
    <t>Hello Deer</t>
  </si>
  <si>
    <t>Just Ignore Him</t>
  </si>
  <si>
    <t>Pelican In Flight</t>
  </si>
  <si>
    <t>Florida Eagle</t>
  </si>
  <si>
    <t>Hanging On</t>
  </si>
  <si>
    <t>Male Wood duck</t>
  </si>
  <si>
    <t>Kestrel</t>
  </si>
  <si>
    <t>Sticky Mushrooms</t>
  </si>
  <si>
    <t>Cormorant Lunch</t>
  </si>
  <si>
    <t>Male House Finch</t>
  </si>
  <si>
    <t>Thirsty</t>
  </si>
  <si>
    <t>Volcano Flow at Sunset</t>
  </si>
  <si>
    <t>Sunset in Grand Teton</t>
  </si>
  <si>
    <t>Regal</t>
  </si>
  <si>
    <t>Lift Off</t>
  </si>
  <si>
    <t>Young Kit</t>
  </si>
  <si>
    <t>Common Puffin</t>
  </si>
  <si>
    <t>Pholliota Cluster</t>
  </si>
  <si>
    <t>Spring Trillium</t>
  </si>
  <si>
    <t>Bloodroot and Fly</t>
  </si>
  <si>
    <t>Ready To Jump</t>
  </si>
  <si>
    <t>Baja Cacti</t>
  </si>
  <si>
    <t>New Zealand Stream</t>
  </si>
  <si>
    <t>Pronghorn Buck</t>
  </si>
  <si>
    <t>Buck On The Move</t>
  </si>
  <si>
    <t>Just An Olld Weedpod</t>
  </si>
  <si>
    <t>Regretfully Early Robins</t>
  </si>
  <si>
    <t>Falling To The Bottom</t>
  </si>
  <si>
    <t>Swiss Mountains</t>
  </si>
  <si>
    <t>Singing Her Heart Out</t>
  </si>
  <si>
    <t>Gold On silve Lake</t>
  </si>
  <si>
    <t>Green Heon Reflection</t>
  </si>
  <si>
    <t>Moonrise At Funk's Grove</t>
  </si>
  <si>
    <t>Angry Squirrel</t>
  </si>
  <si>
    <t>Face To Face</t>
  </si>
  <si>
    <t>Familly Time</t>
  </si>
  <si>
    <t>Bad Feather Day</t>
  </si>
  <si>
    <t>Cardinal With Seed</t>
  </si>
  <si>
    <t>Nuthatch</t>
  </si>
  <si>
    <t>Beautiful Weed</t>
  </si>
  <si>
    <t>Dive</t>
  </si>
  <si>
    <t>Orca Pod</t>
  </si>
  <si>
    <t>Ouch-Black Oystercatcher</t>
  </si>
  <si>
    <t>Horseshoe Bend, Az</t>
  </si>
  <si>
    <t>Rainbow In The falls</t>
  </si>
  <si>
    <t>Berries</t>
  </si>
  <si>
    <t>Cicada</t>
  </si>
  <si>
    <t>Emerging</t>
  </si>
  <si>
    <t>Foraging fof Food In Africa</t>
  </si>
  <si>
    <t>On Alert</t>
  </si>
  <si>
    <t>Posture Of The Hunted!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</si>
</sst>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4" xfId="0" applyNumberFormat="1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1" fillId="3" borderId="23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horizontal="center"/>
    </xf>
    <xf numFmtId="0" fontId="0" fillId="0" borderId="10" xfId="0" applyNumberFormat="1" applyBorder="1" applyProtection="1"/>
    <xf numFmtId="0" fontId="1" fillId="0" borderId="12" xfId="0" applyNumberFormat="1" applyFont="1" applyBorder="1" applyProtection="1"/>
    <xf numFmtId="0" fontId="1" fillId="0" borderId="12" xfId="0" applyNumberFormat="1" applyFont="1" applyBorder="1" applyAlignment="1" applyProtection="1">
      <alignment horizontal="center"/>
    </xf>
    <xf numFmtId="0" fontId="0" fillId="0" borderId="3" xfId="0" applyNumberFormat="1" applyBorder="1" applyProtection="1">
      <protection locked="0"/>
    </xf>
    <xf numFmtId="0" fontId="0" fillId="0" borderId="6" xfId="0" applyNumberFormat="1" applyBorder="1" applyProtection="1">
      <protection locked="0"/>
    </xf>
    <xf numFmtId="0" fontId="0" fillId="0" borderId="7" xfId="0" applyNumberFormat="1" applyBorder="1" applyProtection="1">
      <protection locked="0"/>
    </xf>
    <xf numFmtId="0" fontId="6" fillId="0" borderId="6" xfId="0" applyNumberFormat="1" applyFont="1" applyBorder="1" applyProtection="1">
      <protection locked="0"/>
    </xf>
    <xf numFmtId="0" fontId="3" fillId="3" borderId="30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37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6" fillId="0" borderId="7" xfId="0" applyNumberFormat="1" applyFont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10" fillId="3" borderId="13" xfId="0" applyFont="1" applyFill="1" applyBorder="1" applyAlignment="1" applyProtection="1">
      <alignment horizontal="center"/>
    </xf>
    <xf numFmtId="0" fontId="11" fillId="0" borderId="0" xfId="0" applyFont="1" applyProtection="1"/>
    <xf numFmtId="0" fontId="10" fillId="3" borderId="34" xfId="0" applyFont="1" applyFill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</xf>
    <xf numFmtId="0" fontId="0" fillId="3" borderId="33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1" xfId="0" applyNumberFormat="1" applyBorder="1" applyProtection="1"/>
    <xf numFmtId="0" fontId="0" fillId="0" borderId="43" xfId="0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0" xfId="0" applyProtection="1"/>
    <xf numFmtId="0" fontId="0" fillId="0" borderId="31" xfId="0" applyBorder="1" applyProtection="1"/>
    <xf numFmtId="0" fontId="10" fillId="3" borderId="25" xfId="0" applyFont="1" applyFill="1" applyBorder="1" applyAlignment="1" applyProtection="1">
      <alignment horizontal="center"/>
    </xf>
    <xf numFmtId="0" fontId="12" fillId="3" borderId="15" xfId="0" applyFont="1" applyFill="1" applyBorder="1" applyAlignment="1" applyProtection="1">
      <alignment horizontal="center"/>
    </xf>
    <xf numFmtId="0" fontId="13" fillId="3" borderId="39" xfId="0" applyFont="1" applyFill="1" applyBorder="1" applyAlignment="1" applyProtection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 applyProtection="1">
      <alignment horizontal="center"/>
    </xf>
    <xf numFmtId="0" fontId="10" fillId="3" borderId="49" xfId="0" applyFont="1" applyFill="1" applyBorder="1" applyAlignment="1" applyProtection="1">
      <alignment horizontal="center"/>
    </xf>
    <xf numFmtId="0" fontId="0" fillId="3" borderId="50" xfId="0" applyFill="1" applyBorder="1" applyAlignment="1" applyProtection="1">
      <alignment horizontal="center"/>
    </xf>
    <xf numFmtId="0" fontId="0" fillId="3" borderId="51" xfId="0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0" fillId="3" borderId="53" xfId="0" applyFont="1" applyFill="1" applyBorder="1" applyAlignment="1" applyProtection="1">
      <alignment horizontal="center"/>
    </xf>
    <xf numFmtId="0" fontId="10" fillId="3" borderId="54" xfId="0" applyFont="1" applyFill="1" applyBorder="1" applyAlignment="1" applyProtection="1">
      <alignment horizontal="center"/>
    </xf>
    <xf numFmtId="0" fontId="10" fillId="3" borderId="55" xfId="0" applyFont="1" applyFill="1" applyBorder="1" applyAlignment="1" applyProtection="1">
      <alignment horizontal="center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Fill="1" applyBorder="1" applyAlignment="1" applyProtection="1">
      <alignment horizontal="center"/>
    </xf>
    <xf numFmtId="0" fontId="10" fillId="3" borderId="58" xfId="0" applyFont="1" applyFill="1" applyBorder="1" applyAlignment="1" applyProtection="1">
      <alignment horizontal="center"/>
    </xf>
    <xf numFmtId="0" fontId="10" fillId="3" borderId="42" xfId="0" applyFont="1" applyFill="1" applyBorder="1" applyAlignment="1" applyProtection="1">
      <alignment horizontal="center"/>
    </xf>
    <xf numFmtId="0" fontId="10" fillId="3" borderId="59" xfId="0" applyFont="1" applyFill="1" applyBorder="1" applyAlignment="1" applyProtection="1">
      <alignment horizontal="center"/>
    </xf>
    <xf numFmtId="0" fontId="1" fillId="3" borderId="41" xfId="0" applyFont="1" applyFill="1" applyBorder="1" applyAlignment="1" applyProtection="1">
      <alignment horizontal="center"/>
    </xf>
    <xf numFmtId="0" fontId="1" fillId="3" borderId="60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61" xfId="0" applyFill="1" applyBorder="1" applyAlignment="1" applyProtection="1">
      <alignment horizontal="center"/>
    </xf>
    <xf numFmtId="0" fontId="0" fillId="0" borderId="0" xfId="0" applyProtection="1"/>
    <xf numFmtId="0" fontId="3" fillId="0" borderId="38" xfId="0" applyFont="1" applyFill="1" applyBorder="1" applyAlignment="1" applyProtection="1">
      <alignment horizont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" fillId="0" borderId="6" xfId="0" applyFont="1" applyBorder="1"/>
    <xf numFmtId="0" fontId="19" fillId="0" borderId="24" xfId="0" applyFont="1" applyBorder="1" applyAlignment="1">
      <alignment vertical="center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3" fillId="3" borderId="29" xfId="0" applyFont="1" applyFill="1" applyBorder="1" applyAlignment="1" applyProtection="1">
      <alignment horizontal="center"/>
    </xf>
    <xf numFmtId="0" fontId="3" fillId="3" borderId="28" xfId="0" applyFont="1" applyFill="1" applyBorder="1" applyAlignment="1" applyProtection="1">
      <alignment horizontal="center"/>
    </xf>
    <xf numFmtId="0" fontId="3" fillId="3" borderId="3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0" fillId="3" borderId="29" xfId="0" applyFill="1" applyBorder="1" applyProtection="1"/>
    <xf numFmtId="0" fontId="0" fillId="3" borderId="28" xfId="0" applyFill="1" applyBorder="1" applyProtection="1"/>
    <xf numFmtId="0" fontId="0" fillId="3" borderId="30" xfId="0" applyFill="1" applyBorder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 applyProtection="1"/>
    <xf numFmtId="0" fontId="0" fillId="2" borderId="28" xfId="0" applyFill="1" applyBorder="1" applyProtection="1"/>
    <xf numFmtId="0" fontId="0" fillId="2" borderId="30" xfId="0" applyFill="1" applyBorder="1" applyProtection="1"/>
    <xf numFmtId="0" fontId="0" fillId="0" borderId="31" xfId="0" applyBorder="1" applyProtection="1"/>
    <xf numFmtId="0" fontId="0" fillId="0" borderId="38" xfId="0" applyBorder="1" applyProtection="1"/>
    <xf numFmtId="0" fontId="3" fillId="3" borderId="36" xfId="0" applyFont="1" applyFill="1" applyBorder="1" applyAlignment="1" applyProtection="1">
      <alignment horizontal="center"/>
    </xf>
    <xf numFmtId="0" fontId="1" fillId="3" borderId="45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oria%20camera%20club/Compitition%20Director/2018-2019%20Club%20Year/Competition%20Results/PCC%20Competition%20Record%202018-2019%20NATURE%20Competit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1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10</v>
          </cell>
        </row>
      </sheetData>
      <sheetData sheetId="7">
        <row r="9">
          <cell r="F9">
            <v>75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/>
      <sheetData sheetId="14">
        <row r="9">
          <cell r="F9">
            <v>65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43</v>
          </cell>
        </row>
      </sheetData>
      <sheetData sheetId="17"/>
      <sheetData sheetId="18">
        <row r="9">
          <cell r="F9">
            <v>1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27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55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25</v>
          </cell>
        </row>
      </sheetData>
      <sheetData sheetId="30">
        <row r="9">
          <cell r="F9">
            <v>3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4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/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27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40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15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184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16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3</v>
          </cell>
        </row>
      </sheetData>
      <sheetData sheetId="84">
        <row r="9">
          <cell r="F9">
            <v>1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0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B34"/>
  <sheetViews>
    <sheetView showGridLines="0" zoomScale="90" zoomScaleNormal="90" workbookViewId="0">
      <selection activeCell="C15" sqref="C15"/>
    </sheetView>
  </sheetViews>
  <sheetFormatPr defaultColWidth="9.140625" defaultRowHeight="12.75"/>
  <cols>
    <col min="1" max="1" width="1.7109375" style="30" customWidth="1"/>
    <col min="2" max="2" width="19.7109375" style="30" customWidth="1"/>
    <col min="3" max="3" width="4.42578125" style="57" customWidth="1"/>
    <col min="4" max="5" width="5.85546875" style="57" customWidth="1"/>
    <col min="6" max="6" width="7.85546875" style="57" customWidth="1"/>
    <col min="7" max="7" width="7" style="57" customWidth="1"/>
    <col min="8" max="8" width="0.85546875" style="30" customWidth="1"/>
    <col min="9" max="9" width="20.7109375" style="30" customWidth="1"/>
    <col min="10" max="10" width="4.42578125" style="57" customWidth="1"/>
    <col min="11" max="12" width="5.85546875" style="57" customWidth="1"/>
    <col min="13" max="13" width="8" style="57" customWidth="1"/>
    <col min="14" max="14" width="7" style="57" customWidth="1"/>
    <col min="15" max="15" width="0.85546875" style="30" customWidth="1"/>
    <col min="16" max="16" width="19.7109375" style="30" customWidth="1"/>
    <col min="17" max="17" width="4.42578125" style="57" customWidth="1"/>
    <col min="18" max="19" width="5.85546875" style="57" customWidth="1"/>
    <col min="20" max="20" width="8" style="57" customWidth="1"/>
    <col min="21" max="21" width="7" style="57" customWidth="1"/>
    <col min="22" max="22" width="0.85546875" style="30" customWidth="1"/>
    <col min="23" max="23" width="19.7109375" style="30" customWidth="1"/>
    <col min="24" max="24" width="4.42578125" style="57" customWidth="1"/>
    <col min="25" max="26" width="5.85546875" style="57" customWidth="1"/>
    <col min="27" max="27" width="7.85546875" style="57" customWidth="1"/>
    <col min="28" max="28" width="7" style="57" customWidth="1"/>
    <col min="29" max="16384" width="9.140625" style="30"/>
  </cols>
  <sheetData>
    <row r="1" spans="1:28" ht="7.5" customHeight="1" thickBo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30"/>
    </row>
    <row r="2" spans="1:28" ht="18.75" customHeight="1" thickTop="1" thickBot="1">
      <c r="A2" s="56"/>
      <c r="B2" s="56"/>
      <c r="C2" s="34"/>
      <c r="D2" s="34"/>
      <c r="E2" s="34"/>
      <c r="F2" s="34"/>
      <c r="G2" s="110" t="s">
        <v>39</v>
      </c>
      <c r="H2" s="111"/>
      <c r="I2" s="111"/>
      <c r="J2" s="111"/>
      <c r="K2" s="111"/>
      <c r="L2" s="111"/>
      <c r="M2" s="111"/>
      <c r="N2" s="111"/>
      <c r="O2" s="112"/>
      <c r="P2" s="49" t="s">
        <v>124</v>
      </c>
      <c r="Q2" s="30"/>
      <c r="R2" s="30"/>
      <c r="S2" s="30"/>
      <c r="T2" s="30"/>
      <c r="U2" s="30"/>
      <c r="X2" s="30"/>
      <c r="Y2" s="30"/>
      <c r="Z2" s="30"/>
      <c r="AA2" s="30"/>
      <c r="AB2" s="30"/>
    </row>
    <row r="3" spans="1:28" s="97" customFormat="1" ht="4.5" customHeight="1" thickTop="1">
      <c r="A3" s="56"/>
      <c r="B3" s="56"/>
      <c r="C3" s="34"/>
      <c r="D3" s="34"/>
      <c r="E3" s="34"/>
      <c r="F3" s="34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28" ht="17.25" customHeight="1">
      <c r="C4" s="30"/>
      <c r="D4" s="30"/>
      <c r="E4" s="30"/>
      <c r="F4" s="30"/>
      <c r="G4" s="113" t="s">
        <v>50</v>
      </c>
      <c r="H4" s="113"/>
      <c r="I4" s="113"/>
      <c r="J4" s="113"/>
      <c r="K4" s="113"/>
      <c r="L4" s="113"/>
      <c r="M4" s="113"/>
      <c r="N4" s="113"/>
      <c r="O4" s="113"/>
      <c r="P4" s="113"/>
      <c r="Q4" s="30"/>
      <c r="R4" s="30"/>
      <c r="S4" s="30"/>
      <c r="T4" s="30"/>
      <c r="U4" s="30"/>
      <c r="X4" s="30"/>
      <c r="Y4" s="30"/>
      <c r="Z4" s="30"/>
      <c r="AA4" s="30"/>
      <c r="AB4" s="30"/>
    </row>
    <row r="5" spans="1:28" ht="6.75" customHeight="1" thickBot="1">
      <c r="C5" s="30"/>
      <c r="D5" s="30"/>
      <c r="E5" s="30"/>
      <c r="F5" s="30"/>
      <c r="G5" s="30"/>
      <c r="I5" s="109"/>
      <c r="J5" s="109"/>
      <c r="K5" s="109"/>
      <c r="L5" s="109"/>
      <c r="M5" s="109"/>
      <c r="N5" s="31"/>
      <c r="Q5" s="30"/>
      <c r="R5" s="30"/>
      <c r="S5" s="30"/>
      <c r="T5" s="30"/>
      <c r="U5" s="30"/>
      <c r="X5" s="30"/>
      <c r="Y5" s="30"/>
      <c r="Z5" s="30"/>
      <c r="AA5" s="30"/>
      <c r="AB5" s="30"/>
    </row>
    <row r="6" spans="1:28" s="70" customFormat="1" ht="15.75" customHeight="1" thickTop="1" thickBot="1">
      <c r="D6" s="114" t="s">
        <v>52</v>
      </c>
      <c r="E6" s="115"/>
      <c r="F6" s="116"/>
      <c r="I6" s="71"/>
      <c r="J6" s="71"/>
      <c r="K6" s="114" t="s">
        <v>52</v>
      </c>
      <c r="L6" s="115"/>
      <c r="M6" s="116"/>
      <c r="N6" s="31"/>
      <c r="R6" s="114" t="s">
        <v>52</v>
      </c>
      <c r="S6" s="115"/>
      <c r="T6" s="116"/>
      <c r="Y6" s="114" t="s">
        <v>52</v>
      </c>
      <c r="Z6" s="115"/>
      <c r="AA6" s="116"/>
    </row>
    <row r="7" spans="1:28" ht="15.75" thickTop="1">
      <c r="B7" s="60" t="s">
        <v>26</v>
      </c>
      <c r="C7" s="73" t="s">
        <v>41</v>
      </c>
      <c r="D7" s="83" t="s">
        <v>27</v>
      </c>
      <c r="E7" s="72" t="s">
        <v>46</v>
      </c>
      <c r="F7" s="84" t="s">
        <v>5</v>
      </c>
      <c r="G7" s="79" t="s">
        <v>36</v>
      </c>
      <c r="H7" s="61"/>
      <c r="I7" s="60" t="s">
        <v>26</v>
      </c>
      <c r="J7" s="73" t="s">
        <v>41</v>
      </c>
      <c r="K7" s="89" t="s">
        <v>27</v>
      </c>
      <c r="L7" s="90" t="s">
        <v>46</v>
      </c>
      <c r="M7" s="91" t="s">
        <v>5</v>
      </c>
      <c r="N7" s="79" t="s">
        <v>36</v>
      </c>
      <c r="O7" s="61"/>
      <c r="P7" s="60" t="s">
        <v>26</v>
      </c>
      <c r="Q7" s="73" t="s">
        <v>41</v>
      </c>
      <c r="R7" s="89" t="s">
        <v>27</v>
      </c>
      <c r="S7" s="90" t="s">
        <v>46</v>
      </c>
      <c r="T7" s="91" t="s">
        <v>5</v>
      </c>
      <c r="U7" s="79" t="s">
        <v>36</v>
      </c>
      <c r="V7" s="61"/>
      <c r="W7" s="60" t="s">
        <v>26</v>
      </c>
      <c r="X7" s="73" t="s">
        <v>41</v>
      </c>
      <c r="Y7" s="89" t="s">
        <v>27</v>
      </c>
      <c r="Z7" s="90" t="s">
        <v>46</v>
      </c>
      <c r="AA7" s="91" t="s">
        <v>5</v>
      </c>
      <c r="AB7" s="79" t="s">
        <v>36</v>
      </c>
    </row>
    <row r="8" spans="1:28" ht="15.75" thickBot="1">
      <c r="B8" s="62" t="s">
        <v>24</v>
      </c>
      <c r="C8" s="74" t="s">
        <v>42</v>
      </c>
      <c r="D8" s="85" t="s">
        <v>47</v>
      </c>
      <c r="E8" s="63" t="s">
        <v>47</v>
      </c>
      <c r="F8" s="86" t="s">
        <v>16</v>
      </c>
      <c r="G8" s="80" t="s">
        <v>37</v>
      </c>
      <c r="H8" s="61"/>
      <c r="I8" s="62" t="s">
        <v>24</v>
      </c>
      <c r="J8" s="74" t="s">
        <v>42</v>
      </c>
      <c r="K8" s="85" t="s">
        <v>47</v>
      </c>
      <c r="L8" s="63" t="s">
        <v>47</v>
      </c>
      <c r="M8" s="86" t="s">
        <v>16</v>
      </c>
      <c r="N8" s="80" t="s">
        <v>37</v>
      </c>
      <c r="O8" s="61"/>
      <c r="P8" s="62" t="s">
        <v>24</v>
      </c>
      <c r="Q8" s="74" t="s">
        <v>42</v>
      </c>
      <c r="R8" s="85" t="s">
        <v>47</v>
      </c>
      <c r="S8" s="63" t="s">
        <v>47</v>
      </c>
      <c r="T8" s="86" t="s">
        <v>16</v>
      </c>
      <c r="U8" s="80" t="s">
        <v>37</v>
      </c>
      <c r="V8" s="61"/>
      <c r="W8" s="62" t="s">
        <v>24</v>
      </c>
      <c r="X8" s="74" t="s">
        <v>42</v>
      </c>
      <c r="Y8" s="85" t="s">
        <v>47</v>
      </c>
      <c r="Z8" s="63" t="s">
        <v>47</v>
      </c>
      <c r="AA8" s="86" t="s">
        <v>16</v>
      </c>
      <c r="AB8" s="80" t="s">
        <v>37</v>
      </c>
    </row>
    <row r="9" spans="1:28">
      <c r="B9" s="23" t="s">
        <v>28</v>
      </c>
      <c r="C9" s="75">
        <v>1</v>
      </c>
      <c r="D9" s="87">
        <v>8</v>
      </c>
      <c r="E9" s="64">
        <f>'1'!$F$9</f>
        <v>29</v>
      </c>
      <c r="F9" s="88" t="str">
        <f t="shared" ref="F9:F17" si="0">IF(E9&gt;49,"Gold",IF(E9&gt;24,"Silver",IF(E9&gt;9,"Bronze",IF(E9&lt;1,"NA","Regular"))))</f>
        <v>Silver</v>
      </c>
      <c r="G9" s="81">
        <f>'1'!$I$9</f>
        <v>19</v>
      </c>
      <c r="I9" s="22" t="s">
        <v>161</v>
      </c>
      <c r="J9" s="75">
        <v>26</v>
      </c>
      <c r="K9" s="107">
        <f>'[1]26'!$F$9</f>
        <v>0</v>
      </c>
      <c r="L9" s="64">
        <f>'26'!$F$9</f>
        <v>2</v>
      </c>
      <c r="M9" s="88" t="str">
        <f>IF(L9&gt;49,"Gold",IF(L9&gt;24,"Silver",IF(L9&gt;9,"Bronze",IF(L9&lt;1,"NA","Regular"))))</f>
        <v>Regular</v>
      </c>
      <c r="N9" s="81">
        <f>'26'!$I$9</f>
        <v>5</v>
      </c>
      <c r="P9" s="102" t="s">
        <v>91</v>
      </c>
      <c r="Q9" s="75">
        <v>51</v>
      </c>
      <c r="R9" s="107">
        <f>'[1]51'!$F$9</f>
        <v>13</v>
      </c>
      <c r="S9" s="64">
        <f>'51'!$F$9</f>
        <v>13</v>
      </c>
      <c r="T9" s="88" t="str">
        <f>IF(S9&gt;49,"Gold",IF(S9&gt;24,"Silver",IF(S9&gt;9,"Bronze",IF(S9&lt;1,"NA","Regular"))))</f>
        <v>Bronze</v>
      </c>
      <c r="U9" s="81">
        <f>'51'!$I$9</f>
        <v>0</v>
      </c>
      <c r="W9" s="103" t="s">
        <v>112</v>
      </c>
      <c r="X9" s="75">
        <v>76</v>
      </c>
      <c r="Y9" s="107">
        <f>'[1]76'!$F$9</f>
        <v>15</v>
      </c>
      <c r="Z9" s="64">
        <f>'76'!$F$9</f>
        <v>19</v>
      </c>
      <c r="AA9" s="88" t="str">
        <f>IF(Z9&gt;49,"Gold",IF(Z9&gt;24,"Silver",IF(Z9&gt;9,"Bronze",IF(Z9&lt;1,"NA","Regular"))))</f>
        <v>Bronze</v>
      </c>
      <c r="AB9" s="81">
        <f>'76'!$I$9</f>
        <v>9</v>
      </c>
    </row>
    <row r="10" spans="1:28">
      <c r="B10" s="5"/>
      <c r="C10" s="76">
        <v>2</v>
      </c>
      <c r="D10" s="105">
        <f>'[1]2'!$F$9</f>
        <v>1</v>
      </c>
      <c r="E10" s="65">
        <v>0</v>
      </c>
      <c r="F10" s="88" t="str">
        <f t="shared" si="0"/>
        <v>NA</v>
      </c>
      <c r="G10" s="81">
        <f>'2'!$I$9</f>
        <v>0</v>
      </c>
      <c r="I10" s="99" t="s">
        <v>68</v>
      </c>
      <c r="J10" s="76">
        <v>27</v>
      </c>
      <c r="K10" s="105">
        <f>'[1]27'!$F$9</f>
        <v>55</v>
      </c>
      <c r="L10" s="65">
        <f>'27'!$F$9</f>
        <v>59</v>
      </c>
      <c r="M10" s="88" t="str">
        <f t="shared" ref="M10:M33" si="1">IF(L10&gt;49,"Gold",IF(L10&gt;24,"Silver",IF(L10&gt;9,"Bronze",IF(L10&lt;1,"NA","Regular"))))</f>
        <v>Gold</v>
      </c>
      <c r="N10" s="81">
        <f>'27'!$I$9</f>
        <v>13</v>
      </c>
      <c r="P10" s="99" t="s">
        <v>92</v>
      </c>
      <c r="Q10" s="76">
        <v>52</v>
      </c>
      <c r="R10" s="105">
        <f>'[1]52'!$F$9</f>
        <v>1</v>
      </c>
      <c r="S10" s="65">
        <f>'52'!$F$9</f>
        <v>1</v>
      </c>
      <c r="T10" s="88" t="str">
        <f t="shared" ref="T10:T33" si="2">IF(S10&gt;49,"Gold",IF(S10&gt;24,"Silver",IF(S10&gt;9,"Bronze",IF(S10&lt;1,"NA","Regular"))))</f>
        <v>Regular</v>
      </c>
      <c r="U10" s="81">
        <f>'52'!$I$9</f>
        <v>0</v>
      </c>
      <c r="W10" s="99"/>
      <c r="X10" s="76">
        <v>77</v>
      </c>
      <c r="Y10" s="105">
        <f>'[1]77'!$F$9</f>
        <v>0</v>
      </c>
      <c r="Z10" s="65">
        <f>'77'!$F$9</f>
        <v>0</v>
      </c>
      <c r="AA10" s="88" t="str">
        <f t="shared" ref="AA10:AA33" si="3">IF(Z10&gt;49,"Gold",IF(Z10&gt;24,"Silver",IF(Z10&gt;9,"Bronze",IF(Z10&lt;1,"NA","Regular"))))</f>
        <v>NA</v>
      </c>
      <c r="AB10" s="81">
        <f>'77'!$I$9</f>
        <v>0</v>
      </c>
    </row>
    <row r="11" spans="1:28">
      <c r="B11" s="99" t="s">
        <v>53</v>
      </c>
      <c r="C11" s="77">
        <v>3</v>
      </c>
      <c r="D11" s="105">
        <f>'[1]3'!$F$9</f>
        <v>1</v>
      </c>
      <c r="E11" s="65">
        <f>'3'!$F$9</f>
        <v>1</v>
      </c>
      <c r="F11" s="88" t="str">
        <f t="shared" si="0"/>
        <v>Regular</v>
      </c>
      <c r="G11" s="81">
        <f>'3'!$I$9</f>
        <v>0</v>
      </c>
      <c r="I11" s="99" t="s">
        <v>69</v>
      </c>
      <c r="J11" s="76">
        <v>28</v>
      </c>
      <c r="K11" s="105">
        <f>'[1]28'!$F$9</f>
        <v>0</v>
      </c>
      <c r="L11" s="65">
        <f>'28'!$F$9</f>
        <v>0</v>
      </c>
      <c r="M11" s="88" t="str">
        <f t="shared" si="1"/>
        <v>NA</v>
      </c>
      <c r="N11" s="81">
        <f>'28'!$I$9</f>
        <v>0</v>
      </c>
      <c r="P11" s="99" t="s">
        <v>93</v>
      </c>
      <c r="Q11" s="76">
        <v>53</v>
      </c>
      <c r="R11" s="105">
        <f>'[1]53'!$F$9</f>
        <v>4</v>
      </c>
      <c r="S11" s="65">
        <f>'53'!$F$9</f>
        <v>4</v>
      </c>
      <c r="T11" s="88" t="str">
        <f t="shared" si="2"/>
        <v>Regular</v>
      </c>
      <c r="U11" s="81">
        <f>'53'!$I$9</f>
        <v>0</v>
      </c>
      <c r="W11" s="99" t="s">
        <v>113</v>
      </c>
      <c r="X11" s="76">
        <v>78</v>
      </c>
      <c r="Y11" s="105">
        <f>'[1]78'!$F$9</f>
        <v>0</v>
      </c>
      <c r="Z11" s="65">
        <f>'78'!$F$9</f>
        <v>0</v>
      </c>
      <c r="AA11" s="88" t="str">
        <f t="shared" si="3"/>
        <v>NA</v>
      </c>
      <c r="AB11" s="81">
        <f>'78'!$I$9</f>
        <v>0</v>
      </c>
    </row>
    <row r="12" spans="1:28">
      <c r="B12" s="99" t="s">
        <v>54</v>
      </c>
      <c r="C12" s="76">
        <v>4</v>
      </c>
      <c r="D12" s="105">
        <f>'[1]4'!$F$9</f>
        <v>9</v>
      </c>
      <c r="E12" s="65">
        <f>'4'!$F$9</f>
        <v>9</v>
      </c>
      <c r="F12" s="88" t="str">
        <f t="shared" si="0"/>
        <v>Regular</v>
      </c>
      <c r="G12" s="81">
        <f>'4'!$I$9</f>
        <v>0</v>
      </c>
      <c r="I12" s="99" t="s">
        <v>70</v>
      </c>
      <c r="J12" s="76">
        <v>29</v>
      </c>
      <c r="K12" s="105">
        <f>'[1]29'!$F$9</f>
        <v>25</v>
      </c>
      <c r="L12" s="65">
        <f>'29'!$F$9</f>
        <v>26</v>
      </c>
      <c r="M12" s="88" t="str">
        <f t="shared" si="1"/>
        <v>Silver</v>
      </c>
      <c r="N12" s="81">
        <f>'29'!$I$9</f>
        <v>10</v>
      </c>
      <c r="P12" s="99" t="s">
        <v>94</v>
      </c>
      <c r="Q12" s="76">
        <v>54</v>
      </c>
      <c r="R12" s="105">
        <f>'[1]54'!$F$9</f>
        <v>21</v>
      </c>
      <c r="S12" s="65">
        <f>'54'!$F$9</f>
        <v>21</v>
      </c>
      <c r="T12" s="88" t="str">
        <f t="shared" si="2"/>
        <v>Bronze</v>
      </c>
      <c r="U12" s="81">
        <f>'54'!$I$9</f>
        <v>0</v>
      </c>
      <c r="W12" s="99" t="s">
        <v>114</v>
      </c>
      <c r="X12" s="76">
        <v>79</v>
      </c>
      <c r="Y12" s="105">
        <f>'[1]79'!$F$9</f>
        <v>184</v>
      </c>
      <c r="Z12" s="65">
        <f>'79'!$F$9</f>
        <v>186</v>
      </c>
      <c r="AA12" s="88" t="str">
        <f t="shared" si="3"/>
        <v>Gold</v>
      </c>
      <c r="AB12" s="81">
        <f>'79'!$I$9</f>
        <v>4</v>
      </c>
    </row>
    <row r="13" spans="1:28">
      <c r="B13" s="99" t="s">
        <v>55</v>
      </c>
      <c r="C13" s="76">
        <v>5</v>
      </c>
      <c r="D13" s="105">
        <f>'[1]5'!$F$9</f>
        <v>55</v>
      </c>
      <c r="E13" s="65">
        <f>'5'!$F$9</f>
        <v>55</v>
      </c>
      <c r="F13" s="88" t="str">
        <f t="shared" si="0"/>
        <v>Gold</v>
      </c>
      <c r="G13" s="81">
        <f>'5'!$I$9</f>
        <v>0</v>
      </c>
      <c r="I13" s="99" t="s">
        <v>71</v>
      </c>
      <c r="J13" s="76">
        <v>30</v>
      </c>
      <c r="K13" s="105">
        <f>'[1]30'!$F$9</f>
        <v>3</v>
      </c>
      <c r="L13" s="65">
        <f>'30'!$F$9</f>
        <v>7</v>
      </c>
      <c r="M13" s="88" t="str">
        <f t="shared" si="1"/>
        <v>Regular</v>
      </c>
      <c r="N13" s="81">
        <f>'30'!$I$9</f>
        <v>8</v>
      </c>
      <c r="P13" s="99" t="s">
        <v>95</v>
      </c>
      <c r="Q13" s="76">
        <v>55</v>
      </c>
      <c r="R13" s="105">
        <f>'[1]55'!$F$9</f>
        <v>0</v>
      </c>
      <c r="S13" s="65">
        <f>'55'!$F$9</f>
        <v>0</v>
      </c>
      <c r="T13" s="88" t="str">
        <f t="shared" si="2"/>
        <v>NA</v>
      </c>
      <c r="U13" s="81">
        <v>0</v>
      </c>
      <c r="W13" s="99" t="s">
        <v>115</v>
      </c>
      <c r="X13" s="76">
        <v>80</v>
      </c>
      <c r="Y13" s="105">
        <f>'[1]80'!$F$9</f>
        <v>1</v>
      </c>
      <c r="Z13" s="65">
        <f>'80'!$F$9</f>
        <v>1</v>
      </c>
      <c r="AA13" s="88" t="str">
        <f t="shared" si="3"/>
        <v>Regular</v>
      </c>
      <c r="AB13" s="81">
        <f>'80'!$I$9</f>
        <v>0</v>
      </c>
    </row>
    <row r="14" spans="1:28">
      <c r="B14" s="99" t="s">
        <v>56</v>
      </c>
      <c r="C14" s="76">
        <v>6</v>
      </c>
      <c r="D14" s="105">
        <f>'[1]6'!$F$9</f>
        <v>10</v>
      </c>
      <c r="E14" s="65">
        <f>'6'!$F$9</f>
        <v>10</v>
      </c>
      <c r="F14" s="88" t="str">
        <f t="shared" si="0"/>
        <v>Bronze</v>
      </c>
      <c r="G14" s="81">
        <f>'6'!$I$9</f>
        <v>0</v>
      </c>
      <c r="I14" s="99" t="s">
        <v>72</v>
      </c>
      <c r="J14" s="76">
        <v>31</v>
      </c>
      <c r="K14" s="105">
        <f>'[1]31'!$F$9</f>
        <v>13</v>
      </c>
      <c r="L14" s="65">
        <f>'31'!$F$9</f>
        <v>13</v>
      </c>
      <c r="M14" s="88" t="str">
        <f t="shared" si="1"/>
        <v>Bronze</v>
      </c>
      <c r="N14" s="81">
        <f>'31'!$I$9</f>
        <v>0</v>
      </c>
      <c r="P14" s="99" t="s">
        <v>96</v>
      </c>
      <c r="Q14" s="76">
        <v>56</v>
      </c>
      <c r="R14" s="105">
        <f>'[1]56'!$F$9</f>
        <v>4</v>
      </c>
      <c r="S14" s="65">
        <f>'56'!$F$9</f>
        <v>4</v>
      </c>
      <c r="T14" s="88" t="str">
        <f t="shared" si="2"/>
        <v>Regular</v>
      </c>
      <c r="U14" s="81">
        <f>'56'!$I$9</f>
        <v>0</v>
      </c>
      <c r="W14" s="99" t="s">
        <v>116</v>
      </c>
      <c r="X14" s="76">
        <v>81</v>
      </c>
      <c r="Y14" s="105">
        <f>'[1]81'!$F$9</f>
        <v>16</v>
      </c>
      <c r="Z14" s="65">
        <f>'81'!$F$9</f>
        <v>18</v>
      </c>
      <c r="AA14" s="88" t="str">
        <f t="shared" si="3"/>
        <v>Bronze</v>
      </c>
      <c r="AB14" s="81">
        <f>'81'!$I$9</f>
        <v>11</v>
      </c>
    </row>
    <row r="15" spans="1:28">
      <c r="B15" s="99" t="s">
        <v>57</v>
      </c>
      <c r="C15" s="76">
        <v>7</v>
      </c>
      <c r="D15" s="105">
        <f>'[1]7'!$F$9</f>
        <v>75</v>
      </c>
      <c r="E15" s="65">
        <f>'7'!$F$9</f>
        <v>83</v>
      </c>
      <c r="F15" s="88" t="str">
        <f t="shared" si="0"/>
        <v>Gold</v>
      </c>
      <c r="G15" s="81">
        <f>'7'!$I$9</f>
        <v>9</v>
      </c>
      <c r="I15" s="99" t="s">
        <v>73</v>
      </c>
      <c r="J15" s="76">
        <v>32</v>
      </c>
      <c r="K15" s="105">
        <f>'[1]32'!$F$9</f>
        <v>0</v>
      </c>
      <c r="L15" s="65">
        <f>'32'!$F$9</f>
        <v>0</v>
      </c>
      <c r="M15" s="88" t="str">
        <f t="shared" si="1"/>
        <v>NA</v>
      </c>
      <c r="N15" s="81">
        <f>'32'!$I$9</f>
        <v>0</v>
      </c>
      <c r="P15" s="99" t="s">
        <v>97</v>
      </c>
      <c r="Q15" s="76">
        <v>57</v>
      </c>
      <c r="R15" s="105">
        <f>'[1]57'!$F$9</f>
        <v>4</v>
      </c>
      <c r="S15" s="65">
        <f>'57'!$F$9</f>
        <v>4</v>
      </c>
      <c r="T15" s="88" t="str">
        <f t="shared" si="2"/>
        <v>Regular</v>
      </c>
      <c r="U15" s="81">
        <f>'57'!$I$9</f>
        <v>0</v>
      </c>
      <c r="W15" s="99" t="s">
        <v>117</v>
      </c>
      <c r="X15" s="76">
        <v>82</v>
      </c>
      <c r="Y15" s="105">
        <f>'[1]82'!$F$9</f>
        <v>106</v>
      </c>
      <c r="Z15" s="65">
        <f>'82'!$F$9</f>
        <v>106</v>
      </c>
      <c r="AA15" s="88" t="str">
        <f t="shared" si="3"/>
        <v>Gold</v>
      </c>
      <c r="AB15" s="81">
        <f>'82'!$I$9</f>
        <v>0</v>
      </c>
    </row>
    <row r="16" spans="1:28">
      <c r="B16" s="99" t="s">
        <v>58</v>
      </c>
      <c r="C16" s="76">
        <v>8</v>
      </c>
      <c r="D16" s="105">
        <f>'[1]8'!$F$9</f>
        <v>2</v>
      </c>
      <c r="E16" s="65">
        <f>'8'!$F$9</f>
        <v>2</v>
      </c>
      <c r="F16" s="88" t="str">
        <f t="shared" si="0"/>
        <v>Regular</v>
      </c>
      <c r="G16" s="81">
        <f>'8'!$I$9</f>
        <v>3</v>
      </c>
      <c r="I16" s="99" t="s">
        <v>74</v>
      </c>
      <c r="J16" s="76">
        <v>33</v>
      </c>
      <c r="K16" s="105">
        <f>'[1]33'!$F$9</f>
        <v>0</v>
      </c>
      <c r="L16" s="65">
        <f>'33'!$F$9</f>
        <v>0</v>
      </c>
      <c r="M16" s="88" t="str">
        <f t="shared" si="1"/>
        <v>NA</v>
      </c>
      <c r="N16" s="81">
        <f>'33'!$I$9</f>
        <v>0</v>
      </c>
      <c r="P16" s="99" t="s">
        <v>98</v>
      </c>
      <c r="Q16" s="76">
        <v>58</v>
      </c>
      <c r="R16" s="105">
        <f>'[1]58'!$F$9</f>
        <v>40</v>
      </c>
      <c r="S16" s="65">
        <f>'58'!$F$9</f>
        <v>45</v>
      </c>
      <c r="T16" s="88" t="str">
        <f t="shared" si="2"/>
        <v>Silver</v>
      </c>
      <c r="U16" s="81">
        <f>'58'!$I$9</f>
        <v>12</v>
      </c>
      <c r="W16" s="104" t="s">
        <v>156</v>
      </c>
      <c r="X16" s="76">
        <v>83</v>
      </c>
      <c r="Y16" s="105">
        <f>'[1]83'!$F$9</f>
        <v>3</v>
      </c>
      <c r="Z16" s="65">
        <f>'83'!$F$9</f>
        <v>4</v>
      </c>
      <c r="AA16" s="88" t="str">
        <f t="shared" si="3"/>
        <v>Regular</v>
      </c>
      <c r="AB16" s="81">
        <f>'83'!$I$9</f>
        <v>6</v>
      </c>
    </row>
    <row r="17" spans="2:28">
      <c r="B17" s="99" t="s">
        <v>59</v>
      </c>
      <c r="C17" s="76">
        <v>9</v>
      </c>
      <c r="D17" s="105">
        <f>'[1]9'!$F$9</f>
        <v>63</v>
      </c>
      <c r="E17" s="65">
        <f>'9'!$F$9</f>
        <v>63</v>
      </c>
      <c r="F17" s="88" t="str">
        <f t="shared" si="0"/>
        <v>Gold</v>
      </c>
      <c r="G17" s="81">
        <f>'9'!$I$9</f>
        <v>0</v>
      </c>
      <c r="I17" s="99" t="s">
        <v>75</v>
      </c>
      <c r="J17" s="76">
        <v>34</v>
      </c>
      <c r="K17" s="105">
        <f>'[1]34'!$F$9</f>
        <v>4</v>
      </c>
      <c r="L17" s="65">
        <f>'34'!$F$9</f>
        <v>6</v>
      </c>
      <c r="M17" s="88" t="str">
        <f t="shared" si="1"/>
        <v>Regular</v>
      </c>
      <c r="N17" s="81">
        <f>'34'!$I$9</f>
        <v>8</v>
      </c>
      <c r="P17" s="99" t="s">
        <v>99</v>
      </c>
      <c r="Q17" s="76">
        <v>59</v>
      </c>
      <c r="R17" s="105">
        <f>'[1]59'!$F$9</f>
        <v>0</v>
      </c>
      <c r="S17" s="65">
        <f>'59'!$F$9</f>
        <v>0</v>
      </c>
      <c r="T17" s="88" t="str">
        <f t="shared" si="2"/>
        <v>NA</v>
      </c>
      <c r="U17" s="81">
        <f>'59'!$I$9</f>
        <v>0</v>
      </c>
      <c r="W17" s="99" t="s">
        <v>118</v>
      </c>
      <c r="X17" s="76">
        <v>84</v>
      </c>
      <c r="Y17" s="105">
        <f>'[1]84'!$F$9</f>
        <v>1</v>
      </c>
      <c r="Z17" s="65">
        <f>'84'!$F$9</f>
        <v>1</v>
      </c>
      <c r="AA17" s="88" t="str">
        <f t="shared" si="3"/>
        <v>Regular</v>
      </c>
      <c r="AB17" s="81">
        <f>'84'!$I$9</f>
        <v>0</v>
      </c>
    </row>
    <row r="18" spans="2:28">
      <c r="B18" s="99" t="s">
        <v>60</v>
      </c>
      <c r="C18" s="76">
        <v>10</v>
      </c>
      <c r="D18" s="105">
        <f>'[1]10'!$F$9</f>
        <v>0</v>
      </c>
      <c r="E18" s="65">
        <f>'10'!$F$9</f>
        <v>0</v>
      </c>
      <c r="F18" s="88" t="str">
        <f t="shared" ref="F18:F33" si="4">IF(E18&gt;49,"Gold",IF(E18&gt;24,"Silver",IF(E18&gt;9,"Bronze",IF(E18&lt;1,"NA","Regular"))))</f>
        <v>NA</v>
      </c>
      <c r="G18" s="81">
        <f>'10'!$I$9</f>
        <v>0</v>
      </c>
      <c r="I18" s="99" t="s">
        <v>76</v>
      </c>
      <c r="J18" s="76">
        <v>35</v>
      </c>
      <c r="K18" s="105">
        <f>'[1]35'!$F$9</f>
        <v>0</v>
      </c>
      <c r="L18" s="65">
        <f>'35'!$F$9</f>
        <v>0</v>
      </c>
      <c r="M18" s="88" t="str">
        <f t="shared" si="1"/>
        <v>NA</v>
      </c>
      <c r="N18" s="81">
        <f>'35'!$I$9</f>
        <v>0</v>
      </c>
      <c r="P18" s="99" t="s">
        <v>100</v>
      </c>
      <c r="Q18" s="76">
        <v>60</v>
      </c>
      <c r="R18" s="105">
        <f>'[1]60'!$F$9</f>
        <v>0</v>
      </c>
      <c r="S18" s="65">
        <f>'60'!$F$9</f>
        <v>0</v>
      </c>
      <c r="T18" s="88" t="str">
        <f t="shared" si="2"/>
        <v>NA</v>
      </c>
      <c r="U18" s="81">
        <f>'60'!$I$9</f>
        <v>0</v>
      </c>
      <c r="W18" s="99" t="s">
        <v>119</v>
      </c>
      <c r="X18" s="76">
        <v>85</v>
      </c>
      <c r="Y18" s="105">
        <f>'[1]85'!$F$9</f>
        <v>22</v>
      </c>
      <c r="Z18" s="65">
        <f>'85'!$F$9</f>
        <v>22</v>
      </c>
      <c r="AA18" s="88" t="str">
        <f t="shared" si="3"/>
        <v>Bronze</v>
      </c>
      <c r="AB18" s="81">
        <f>'85'!$I$9</f>
        <v>0</v>
      </c>
    </row>
    <row r="19" spans="2:28">
      <c r="B19" s="99"/>
      <c r="C19" s="76">
        <v>11</v>
      </c>
      <c r="D19" s="105">
        <f>'[1]11'!$F$9</f>
        <v>0</v>
      </c>
      <c r="E19" s="65">
        <f>'11'!$F$9</f>
        <v>0</v>
      </c>
      <c r="F19" s="88" t="str">
        <f t="shared" si="4"/>
        <v>NA</v>
      </c>
      <c r="G19" s="81">
        <f>'11'!$I$9</f>
        <v>0</v>
      </c>
      <c r="I19" s="99" t="s">
        <v>77</v>
      </c>
      <c r="J19" s="76">
        <v>36</v>
      </c>
      <c r="K19" s="105">
        <f>'[1]36'!$F$9</f>
        <v>12</v>
      </c>
      <c r="L19" s="65">
        <f>'36'!$F$9</f>
        <v>12</v>
      </c>
      <c r="M19" s="88" t="str">
        <f t="shared" si="1"/>
        <v>Bronze</v>
      </c>
      <c r="N19" s="81">
        <f>'36'!$I$9</f>
        <v>0</v>
      </c>
      <c r="P19" s="99" t="s">
        <v>101</v>
      </c>
      <c r="Q19" s="76">
        <v>61</v>
      </c>
      <c r="R19" s="105">
        <f>'[1]61'!$F$9</f>
        <v>11</v>
      </c>
      <c r="S19" s="65">
        <f>'61'!$F$9</f>
        <v>13</v>
      </c>
      <c r="T19" s="88" t="str">
        <f t="shared" si="2"/>
        <v>Bronze</v>
      </c>
      <c r="U19" s="81">
        <f>'61'!$I$9</f>
        <v>8</v>
      </c>
      <c r="W19" s="99"/>
      <c r="X19" s="76">
        <v>86</v>
      </c>
      <c r="Y19" s="105">
        <f>'[1]86'!$F$9</f>
        <v>0</v>
      </c>
      <c r="Z19" s="65">
        <f>'86'!$F$9</f>
        <v>0</v>
      </c>
      <c r="AA19" s="88" t="str">
        <f t="shared" si="3"/>
        <v>NA</v>
      </c>
      <c r="AB19" s="81">
        <f>'86'!$I$9</f>
        <v>0</v>
      </c>
    </row>
    <row r="20" spans="2:28">
      <c r="B20" s="99" t="s">
        <v>61</v>
      </c>
      <c r="C20" s="76">
        <v>12</v>
      </c>
      <c r="D20" s="105">
        <f>'[1]12'!$F$9</f>
        <v>32</v>
      </c>
      <c r="E20" s="65">
        <f>'12'!$F$9</f>
        <v>32</v>
      </c>
      <c r="F20" s="88" t="str">
        <f t="shared" si="4"/>
        <v>Silver</v>
      </c>
      <c r="G20" s="81">
        <f>'12'!$I$9</f>
        <v>0</v>
      </c>
      <c r="I20" s="101" t="s">
        <v>78</v>
      </c>
      <c r="J20" s="76">
        <v>37</v>
      </c>
      <c r="K20" s="105">
        <f>'[1]37'!$F$9</f>
        <v>0</v>
      </c>
      <c r="L20" s="65">
        <f>'37'!$F$9</f>
        <v>0</v>
      </c>
      <c r="M20" s="88" t="str">
        <f t="shared" si="1"/>
        <v>NA</v>
      </c>
      <c r="N20" s="81">
        <f>'37'!$I$9</f>
        <v>0</v>
      </c>
      <c r="P20" s="99"/>
      <c r="Q20" s="76">
        <v>62</v>
      </c>
      <c r="R20" s="105">
        <f>'[1]62'!$F$9</f>
        <v>0</v>
      </c>
      <c r="S20" s="65">
        <f>'62'!$F$9</f>
        <v>0</v>
      </c>
      <c r="T20" s="88" t="str">
        <f t="shared" si="2"/>
        <v>NA</v>
      </c>
      <c r="U20" s="81">
        <f>'62'!$I$9</f>
        <v>0</v>
      </c>
      <c r="W20" s="99" t="s">
        <v>120</v>
      </c>
      <c r="X20" s="76">
        <v>87</v>
      </c>
      <c r="Y20" s="105">
        <f>'[1]87'!$F$9</f>
        <v>0</v>
      </c>
      <c r="Z20" s="65">
        <f>'87'!$F$9</f>
        <v>0</v>
      </c>
      <c r="AA20" s="88" t="str">
        <f t="shared" si="3"/>
        <v>NA</v>
      </c>
      <c r="AB20" s="81">
        <f>'87'!$I$9</f>
        <v>0</v>
      </c>
    </row>
    <row r="21" spans="2:28">
      <c r="B21" s="99"/>
      <c r="C21" s="76">
        <v>13</v>
      </c>
      <c r="D21" s="105">
        <v>0</v>
      </c>
      <c r="E21" s="65">
        <v>0</v>
      </c>
      <c r="F21" s="88" t="str">
        <f t="shared" si="4"/>
        <v>NA</v>
      </c>
      <c r="G21" s="81">
        <f>'13'!$I$9</f>
        <v>0</v>
      </c>
      <c r="I21" s="99" t="s">
        <v>162</v>
      </c>
      <c r="J21" s="76">
        <v>38</v>
      </c>
      <c r="K21" s="105">
        <v>0</v>
      </c>
      <c r="L21" s="65">
        <f>'38'!$F$9</f>
        <v>0</v>
      </c>
      <c r="M21" s="88" t="str">
        <f t="shared" si="1"/>
        <v>NA</v>
      </c>
      <c r="N21" s="81">
        <f>'38'!$I$9</f>
        <v>0</v>
      </c>
      <c r="P21" s="99" t="s">
        <v>102</v>
      </c>
      <c r="Q21" s="76">
        <v>63</v>
      </c>
      <c r="R21" s="105">
        <f>'[1]63'!$F$9</f>
        <v>34</v>
      </c>
      <c r="S21" s="65">
        <f>'63'!$F$9</f>
        <v>34</v>
      </c>
      <c r="T21" s="88" t="str">
        <f t="shared" si="2"/>
        <v>Silver</v>
      </c>
      <c r="U21" s="81">
        <f>'63'!$I$9</f>
        <v>0</v>
      </c>
      <c r="W21" s="99" t="s">
        <v>121</v>
      </c>
      <c r="X21" s="76">
        <v>88</v>
      </c>
      <c r="Y21" s="105">
        <f>'[1]88'!$F$9</f>
        <v>71</v>
      </c>
      <c r="Z21" s="65">
        <f>'88'!$F$9</f>
        <v>71</v>
      </c>
      <c r="AA21" s="88" t="str">
        <f t="shared" si="3"/>
        <v>Gold</v>
      </c>
      <c r="AB21" s="81">
        <f>'88'!$I$9</f>
        <v>0</v>
      </c>
    </row>
    <row r="22" spans="2:28">
      <c r="B22" s="99"/>
      <c r="C22" s="76">
        <v>14</v>
      </c>
      <c r="D22" s="105">
        <v>0</v>
      </c>
      <c r="E22" s="65">
        <f>'14'!$F$9</f>
        <v>0</v>
      </c>
      <c r="F22" s="88" t="str">
        <f t="shared" si="4"/>
        <v>NA</v>
      </c>
      <c r="G22" s="81">
        <f>'14'!$I$9</f>
        <v>0</v>
      </c>
      <c r="I22" s="99" t="s">
        <v>79</v>
      </c>
      <c r="J22" s="76">
        <v>39</v>
      </c>
      <c r="K22" s="105">
        <f>'[1]39'!$F$9</f>
        <v>10</v>
      </c>
      <c r="L22" s="65">
        <f>'39'!$F$9</f>
        <v>10</v>
      </c>
      <c r="M22" s="88" t="str">
        <f t="shared" si="1"/>
        <v>Bronze</v>
      </c>
      <c r="N22" s="81">
        <f>'39'!$I$9</f>
        <v>0</v>
      </c>
      <c r="P22" s="99" t="s">
        <v>103</v>
      </c>
      <c r="Q22" s="76">
        <v>64</v>
      </c>
      <c r="R22" s="105">
        <f>'[1]64'!$F$9</f>
        <v>1</v>
      </c>
      <c r="S22" s="65">
        <f>'64'!$F$9</f>
        <v>1</v>
      </c>
      <c r="T22" s="88" t="str">
        <f t="shared" si="2"/>
        <v>Regular</v>
      </c>
      <c r="U22" s="81">
        <f>'64'!$I$9</f>
        <v>3</v>
      </c>
      <c r="W22" s="99"/>
      <c r="X22" s="76">
        <v>89</v>
      </c>
      <c r="Y22" s="105">
        <f>'[1]89'!$F$9</f>
        <v>0</v>
      </c>
      <c r="Z22" s="65">
        <f>'89'!$F$9</f>
        <v>0</v>
      </c>
      <c r="AA22" s="88" t="str">
        <f t="shared" si="3"/>
        <v>NA</v>
      </c>
      <c r="AB22" s="81">
        <f>'89'!$I$9</f>
        <v>1</v>
      </c>
    </row>
    <row r="23" spans="2:28">
      <c r="B23" s="99" t="s">
        <v>159</v>
      </c>
      <c r="C23" s="76">
        <v>15</v>
      </c>
      <c r="D23" s="105">
        <f>'[1]15'!$F$9</f>
        <v>0</v>
      </c>
      <c r="E23" s="65">
        <f>'15'!$F$9</f>
        <v>1</v>
      </c>
      <c r="F23" s="88" t="str">
        <f t="shared" si="4"/>
        <v>Regular</v>
      </c>
      <c r="G23" s="81">
        <f>'15'!$I$9</f>
        <v>4</v>
      </c>
      <c r="I23" s="99" t="s">
        <v>80</v>
      </c>
      <c r="J23" s="76">
        <v>40</v>
      </c>
      <c r="K23" s="105">
        <f>'[1]40'!$F$9</f>
        <v>1</v>
      </c>
      <c r="L23" s="65">
        <f>'40'!$F$9</f>
        <v>1</v>
      </c>
      <c r="M23" s="88" t="str">
        <f t="shared" si="1"/>
        <v>Regular</v>
      </c>
      <c r="N23" s="81">
        <f>'40'!$I$9</f>
        <v>0</v>
      </c>
      <c r="P23" s="99" t="s">
        <v>104</v>
      </c>
      <c r="Q23" s="76">
        <v>65</v>
      </c>
      <c r="R23" s="105">
        <f>'[1]65'!$F$9</f>
        <v>1</v>
      </c>
      <c r="S23" s="65">
        <f>'65'!$F$9</f>
        <v>1</v>
      </c>
      <c r="T23" s="88" t="str">
        <f t="shared" si="2"/>
        <v>Regular</v>
      </c>
      <c r="U23" s="81">
        <f>'65'!$I$9</f>
        <v>0</v>
      </c>
      <c r="W23" s="99"/>
      <c r="X23" s="76">
        <v>90</v>
      </c>
      <c r="Y23" s="105">
        <f>'[1]90'!$F$9</f>
        <v>0</v>
      </c>
      <c r="Z23" s="65">
        <f>'90'!$F$9</f>
        <v>0</v>
      </c>
      <c r="AA23" s="88" t="str">
        <f t="shared" si="3"/>
        <v>NA</v>
      </c>
      <c r="AB23" s="81">
        <f>'90'!$I$9</f>
        <v>0</v>
      </c>
    </row>
    <row r="24" spans="2:28">
      <c r="B24" s="99" t="s">
        <v>62</v>
      </c>
      <c r="C24" s="76">
        <v>16</v>
      </c>
      <c r="D24" s="105">
        <f>'[1]16'!$F$9</f>
        <v>43</v>
      </c>
      <c r="E24" s="65">
        <f>'16'!$F$9</f>
        <v>43</v>
      </c>
      <c r="F24" s="88" t="str">
        <f t="shared" si="4"/>
        <v>Silver</v>
      </c>
      <c r="G24" s="81">
        <f>'16'!$I$9</f>
        <v>0</v>
      </c>
      <c r="I24" s="99" t="s">
        <v>81</v>
      </c>
      <c r="J24" s="76">
        <v>41</v>
      </c>
      <c r="K24" s="105">
        <f>'[1]41'!$F$9</f>
        <v>0</v>
      </c>
      <c r="L24" s="65">
        <f>'41'!$F$9</f>
        <v>0</v>
      </c>
      <c r="M24" s="88" t="str">
        <f t="shared" si="1"/>
        <v>NA</v>
      </c>
      <c r="N24" s="81">
        <f>'41'!$I$9</f>
        <v>0</v>
      </c>
      <c r="P24" s="99" t="s">
        <v>158</v>
      </c>
      <c r="Q24" s="76">
        <v>66</v>
      </c>
      <c r="R24" s="105">
        <f>'[1]66'!$F$9</f>
        <v>1</v>
      </c>
      <c r="S24" s="65">
        <f>'66'!$F$9</f>
        <v>1</v>
      </c>
      <c r="T24" s="88" t="str">
        <f t="shared" si="2"/>
        <v>Regular</v>
      </c>
      <c r="U24" s="81">
        <f>'66'!$I$9</f>
        <v>0</v>
      </c>
      <c r="W24" s="99"/>
      <c r="X24" s="76">
        <v>91</v>
      </c>
      <c r="Y24" s="105">
        <f>'[1]91'!$F$9</f>
        <v>0</v>
      </c>
      <c r="Z24" s="65">
        <f>'91'!$F$9</f>
        <v>0</v>
      </c>
      <c r="AA24" s="88" t="str">
        <f t="shared" si="3"/>
        <v>NA</v>
      </c>
      <c r="AB24" s="81">
        <f>'91'!$I$9</f>
        <v>0</v>
      </c>
    </row>
    <row r="25" spans="2:28">
      <c r="B25" s="99" t="s">
        <v>63</v>
      </c>
      <c r="C25" s="76">
        <v>17</v>
      </c>
      <c r="D25" s="105">
        <v>0</v>
      </c>
      <c r="E25" s="65">
        <f>'17'!$F$9</f>
        <v>0</v>
      </c>
      <c r="F25" s="88" t="str">
        <f t="shared" si="4"/>
        <v>NA</v>
      </c>
      <c r="G25" s="81">
        <f>'17'!$I$9</f>
        <v>0</v>
      </c>
      <c r="I25" s="99" t="s">
        <v>82</v>
      </c>
      <c r="J25" s="76">
        <v>42</v>
      </c>
      <c r="K25" s="105">
        <f>'[1]42'!$F$9</f>
        <v>2</v>
      </c>
      <c r="L25" s="65">
        <f>'42'!$F$9</f>
        <v>2</v>
      </c>
      <c r="M25" s="88" t="str">
        <f t="shared" si="1"/>
        <v>Regular</v>
      </c>
      <c r="N25" s="81">
        <f>'42'!$I$9</f>
        <v>0</v>
      </c>
      <c r="P25" s="99" t="s">
        <v>105</v>
      </c>
      <c r="Q25" s="76">
        <v>67</v>
      </c>
      <c r="R25" s="105">
        <f>'[1]67'!$F$9</f>
        <v>0</v>
      </c>
      <c r="S25" s="65">
        <f>'67'!$F$9</f>
        <v>0</v>
      </c>
      <c r="T25" s="88" t="str">
        <f t="shared" si="2"/>
        <v>NA</v>
      </c>
      <c r="U25" s="81">
        <f>'67'!$I$9</f>
        <v>0</v>
      </c>
      <c r="W25" s="99"/>
      <c r="X25" s="76">
        <v>92</v>
      </c>
      <c r="Y25" s="105">
        <f>'[1]92'!$F$9</f>
        <v>0</v>
      </c>
      <c r="Z25" s="65">
        <f>'92'!$F$9</f>
        <v>0</v>
      </c>
      <c r="AA25" s="88" t="str">
        <f t="shared" si="3"/>
        <v>NA</v>
      </c>
      <c r="AB25" s="81">
        <f>'92'!$I$9</f>
        <v>0</v>
      </c>
    </row>
    <row r="26" spans="2:28">
      <c r="B26" s="99"/>
      <c r="C26" s="76">
        <v>18</v>
      </c>
      <c r="D26" s="105">
        <f>'[1]18'!$F$9</f>
        <v>1</v>
      </c>
      <c r="E26" s="65">
        <f>'18'!$F$9</f>
        <v>1</v>
      </c>
      <c r="F26" s="88" t="str">
        <f t="shared" si="4"/>
        <v>Regular</v>
      </c>
      <c r="G26" s="81">
        <f>'18'!$I$9</f>
        <v>0</v>
      </c>
      <c r="I26" s="99" t="s">
        <v>83</v>
      </c>
      <c r="J26" s="76">
        <v>43</v>
      </c>
      <c r="K26" s="105">
        <f>'[1]43'!$F$9</f>
        <v>0</v>
      </c>
      <c r="L26" s="65">
        <f>'43'!$F$9</f>
        <v>0</v>
      </c>
      <c r="M26" s="88" t="str">
        <f t="shared" si="1"/>
        <v>NA</v>
      </c>
      <c r="N26" s="81">
        <f>'43'!$I$9</f>
        <v>0</v>
      </c>
      <c r="P26" s="99" t="s">
        <v>106</v>
      </c>
      <c r="Q26" s="76">
        <v>68</v>
      </c>
      <c r="R26" s="105">
        <f>'[1]68'!$F$9</f>
        <v>0</v>
      </c>
      <c r="S26" s="65">
        <f>'68'!$F$9</f>
        <v>0</v>
      </c>
      <c r="T26" s="88" t="str">
        <f t="shared" si="2"/>
        <v>NA</v>
      </c>
      <c r="U26" s="81">
        <f>'68'!$I$9</f>
        <v>0</v>
      </c>
      <c r="W26" s="99"/>
      <c r="X26" s="76">
        <v>93</v>
      </c>
      <c r="Y26" s="105">
        <f>'[1]93'!$F$9</f>
        <v>0</v>
      </c>
      <c r="Z26" s="65">
        <f>'93'!$F$9</f>
        <v>0</v>
      </c>
      <c r="AA26" s="88" t="str">
        <f t="shared" si="3"/>
        <v>NA</v>
      </c>
      <c r="AB26" s="81">
        <f>'93'!$I$9</f>
        <v>0</v>
      </c>
    </row>
    <row r="27" spans="2:28">
      <c r="B27" s="99"/>
      <c r="C27" s="76">
        <v>19</v>
      </c>
      <c r="D27" s="105">
        <f>'[1]19'!$F$9</f>
        <v>0</v>
      </c>
      <c r="E27" s="65">
        <f>'19'!$F$9</f>
        <v>0</v>
      </c>
      <c r="F27" s="88" t="str">
        <f t="shared" si="4"/>
        <v>NA</v>
      </c>
      <c r="G27" s="81">
        <f>'19'!$I$9</f>
        <v>0</v>
      </c>
      <c r="I27" s="99" t="s">
        <v>84</v>
      </c>
      <c r="J27" s="76">
        <v>44</v>
      </c>
      <c r="K27" s="105">
        <f>'[1]44'!$F$9</f>
        <v>4</v>
      </c>
      <c r="L27" s="65">
        <f>'44'!$F$9</f>
        <v>4</v>
      </c>
      <c r="M27" s="88" t="str">
        <f t="shared" si="1"/>
        <v>Regular</v>
      </c>
      <c r="N27" s="81">
        <f>'44'!$I$9</f>
        <v>0</v>
      </c>
      <c r="P27" s="99" t="s">
        <v>107</v>
      </c>
      <c r="Q27" s="76">
        <v>69</v>
      </c>
      <c r="R27" s="105">
        <f>'[1]69'!$F$9</f>
        <v>0</v>
      </c>
      <c r="S27" s="65">
        <f>'69'!$F$9</f>
        <v>0</v>
      </c>
      <c r="T27" s="88" t="str">
        <f t="shared" si="2"/>
        <v>NA</v>
      </c>
      <c r="U27" s="81">
        <f>'69'!$I$9</f>
        <v>0</v>
      </c>
      <c r="W27" s="99" t="s">
        <v>122</v>
      </c>
      <c r="X27" s="76">
        <v>94</v>
      </c>
      <c r="Y27" s="105">
        <f>'[1]94'!$F$9</f>
        <v>167</v>
      </c>
      <c r="Z27" s="65">
        <f>'94'!$F$9</f>
        <v>167</v>
      </c>
      <c r="AA27" s="88" t="str">
        <f t="shared" si="3"/>
        <v>Gold</v>
      </c>
      <c r="AB27" s="81">
        <f>'94'!$I$9</f>
        <v>0</v>
      </c>
    </row>
    <row r="28" spans="2:28">
      <c r="B28" s="99" t="s">
        <v>64</v>
      </c>
      <c r="C28" s="76">
        <v>20</v>
      </c>
      <c r="D28" s="105">
        <f>'[1]20'!$F$9</f>
        <v>45</v>
      </c>
      <c r="E28" s="65">
        <f>'20'!$F$9</f>
        <v>45</v>
      </c>
      <c r="F28" s="88" t="str">
        <f t="shared" si="4"/>
        <v>Silver</v>
      </c>
      <c r="G28" s="81">
        <f>'20'!$I$9</f>
        <v>0</v>
      </c>
      <c r="I28" s="99" t="s">
        <v>85</v>
      </c>
      <c r="J28" s="76">
        <v>45</v>
      </c>
      <c r="K28" s="105">
        <f>'[1]45'!$F$9</f>
        <v>3</v>
      </c>
      <c r="L28" s="65">
        <f>'45'!$F$9</f>
        <v>3</v>
      </c>
      <c r="M28" s="88" t="str">
        <f t="shared" si="1"/>
        <v>Regular</v>
      </c>
      <c r="N28" s="81">
        <f>'45'!$I$9</f>
        <v>0</v>
      </c>
      <c r="P28" s="99" t="s">
        <v>108</v>
      </c>
      <c r="Q28" s="76">
        <v>70</v>
      </c>
      <c r="R28" s="105">
        <f>'[1]70'!$F$9</f>
        <v>6</v>
      </c>
      <c r="S28" s="65">
        <f>'70'!$F$9</f>
        <v>6</v>
      </c>
      <c r="T28" s="88" t="str">
        <f t="shared" si="2"/>
        <v>Regular</v>
      </c>
      <c r="U28" s="81">
        <f>'70'!$I$9</f>
        <v>0</v>
      </c>
      <c r="W28" s="5"/>
      <c r="X28" s="76">
        <v>95</v>
      </c>
      <c r="Y28" s="105">
        <f>'[1]95'!$F$9</f>
        <v>0</v>
      </c>
      <c r="Z28" s="65">
        <f>'95'!$F$9</f>
        <v>0</v>
      </c>
      <c r="AA28" s="88" t="str">
        <f t="shared" si="3"/>
        <v>NA</v>
      </c>
      <c r="AB28" s="81">
        <f>'95'!$I$9</f>
        <v>0</v>
      </c>
    </row>
    <row r="29" spans="2:28">
      <c r="B29" s="99" t="s">
        <v>160</v>
      </c>
      <c r="C29" s="76">
        <v>21</v>
      </c>
      <c r="D29" s="105">
        <f>'[1]21'!$F$9</f>
        <v>0</v>
      </c>
      <c r="E29" s="65">
        <f>'21'!$F$9</f>
        <v>11</v>
      </c>
      <c r="F29" s="88" t="str">
        <f t="shared" si="4"/>
        <v>Bronze</v>
      </c>
      <c r="G29" s="81">
        <f>'21'!$I$9</f>
        <v>11</v>
      </c>
      <c r="I29" s="99" t="s">
        <v>86</v>
      </c>
      <c r="J29" s="76">
        <v>46</v>
      </c>
      <c r="K29" s="105">
        <f>'[1]46'!$F$9</f>
        <v>1</v>
      </c>
      <c r="L29" s="65">
        <f>'46'!$F$9</f>
        <v>1</v>
      </c>
      <c r="M29" s="88" t="str">
        <f t="shared" si="1"/>
        <v>Regular</v>
      </c>
      <c r="N29" s="81">
        <f>'46'!$I$9</f>
        <v>0</v>
      </c>
      <c r="P29" s="99"/>
      <c r="Q29" s="76">
        <v>71</v>
      </c>
      <c r="R29" s="105">
        <f>'[1]71'!$F$9</f>
        <v>0</v>
      </c>
      <c r="S29" s="65">
        <f>'71'!$F$9</f>
        <v>0</v>
      </c>
      <c r="T29" s="88" t="str">
        <f t="shared" si="2"/>
        <v>NA</v>
      </c>
      <c r="U29" s="81">
        <f>'71'!$I$9</f>
        <v>0</v>
      </c>
      <c r="W29" s="5"/>
      <c r="X29" s="76">
        <v>96</v>
      </c>
      <c r="Y29" s="105">
        <f>'[1]96'!$F$9</f>
        <v>0</v>
      </c>
      <c r="Z29" s="65">
        <f>'96'!$F$9</f>
        <v>0</v>
      </c>
      <c r="AA29" s="88" t="str">
        <f t="shared" si="3"/>
        <v>NA</v>
      </c>
      <c r="AB29" s="81">
        <f>'96'!$I$9</f>
        <v>0</v>
      </c>
    </row>
    <row r="30" spans="2:28">
      <c r="B30" s="99" t="s">
        <v>65</v>
      </c>
      <c r="C30" s="76">
        <v>22</v>
      </c>
      <c r="D30" s="105">
        <f>'[1]22'!$F$9</f>
        <v>27</v>
      </c>
      <c r="E30" s="65">
        <f>'22'!$F$9</f>
        <v>30</v>
      </c>
      <c r="F30" s="88" t="str">
        <f t="shared" si="4"/>
        <v>Silver</v>
      </c>
      <c r="G30" s="81">
        <f>'22'!$I$9</f>
        <v>9</v>
      </c>
      <c r="I30" s="99" t="s">
        <v>87</v>
      </c>
      <c r="J30" s="76">
        <v>47</v>
      </c>
      <c r="K30" s="105">
        <f>'[1]47'!$F$9</f>
        <v>0</v>
      </c>
      <c r="L30" s="65">
        <f>'47'!$F$9</f>
        <v>0</v>
      </c>
      <c r="M30" s="88" t="str">
        <f t="shared" si="1"/>
        <v>NA</v>
      </c>
      <c r="N30" s="81">
        <f>'47'!$I$9</f>
        <v>0</v>
      </c>
      <c r="P30" s="99" t="s">
        <v>157</v>
      </c>
      <c r="Q30" s="76">
        <v>72</v>
      </c>
      <c r="R30" s="105">
        <f>'[1]72'!$F$9</f>
        <v>0</v>
      </c>
      <c r="S30" s="65">
        <f>'72'!$F$9</f>
        <v>0</v>
      </c>
      <c r="T30" s="88" t="str">
        <f t="shared" si="2"/>
        <v>NA</v>
      </c>
      <c r="U30" s="81">
        <f>'72'!$I$9</f>
        <v>0</v>
      </c>
      <c r="W30" s="5"/>
      <c r="X30" s="76">
        <v>97</v>
      </c>
      <c r="Y30" s="105">
        <f>'[1]97'!$F$9</f>
        <v>0</v>
      </c>
      <c r="Z30" s="65">
        <f>'97'!$F$9</f>
        <v>0</v>
      </c>
      <c r="AA30" s="88" t="str">
        <f t="shared" si="3"/>
        <v>NA</v>
      </c>
      <c r="AB30" s="81">
        <f>'97'!$I$9</f>
        <v>0</v>
      </c>
    </row>
    <row r="31" spans="2:28">
      <c r="B31" s="99" t="s">
        <v>66</v>
      </c>
      <c r="C31" s="76">
        <v>23</v>
      </c>
      <c r="D31" s="105">
        <f>'[1]23'!$F$9</f>
        <v>25</v>
      </c>
      <c r="E31" s="65">
        <f>'23'!$F$9</f>
        <v>25</v>
      </c>
      <c r="F31" s="88" t="str">
        <f t="shared" si="4"/>
        <v>Silver</v>
      </c>
      <c r="G31" s="81">
        <f>'23'!$I$9</f>
        <v>0</v>
      </c>
      <c r="I31" s="99" t="s">
        <v>88</v>
      </c>
      <c r="J31" s="76">
        <v>48</v>
      </c>
      <c r="K31" s="105">
        <f>'[1]48'!$F$9</f>
        <v>1</v>
      </c>
      <c r="L31" s="65">
        <f>'48'!$F$9</f>
        <v>1</v>
      </c>
      <c r="M31" s="88" t="str">
        <f t="shared" si="1"/>
        <v>Regular</v>
      </c>
      <c r="N31" s="81">
        <f>'48'!$I$9</f>
        <v>0</v>
      </c>
      <c r="P31" s="99" t="s">
        <v>109</v>
      </c>
      <c r="Q31" s="76">
        <v>73</v>
      </c>
      <c r="R31" s="105">
        <f>'[1]73'!$F$9</f>
        <v>6</v>
      </c>
      <c r="S31" s="65">
        <f>'73'!$F$9</f>
        <v>6</v>
      </c>
      <c r="T31" s="88" t="str">
        <f t="shared" si="2"/>
        <v>Regular</v>
      </c>
      <c r="U31" s="81">
        <f>'73'!$I$9</f>
        <v>0</v>
      </c>
      <c r="W31" s="5"/>
      <c r="X31" s="76">
        <v>98</v>
      </c>
      <c r="Y31" s="105">
        <f>'[1]98'!$F$9</f>
        <v>0</v>
      </c>
      <c r="Z31" s="65">
        <f>'98'!$F$9</f>
        <v>0</v>
      </c>
      <c r="AA31" s="88" t="str">
        <f t="shared" si="3"/>
        <v>NA</v>
      </c>
      <c r="AB31" s="81">
        <f>'98'!$I$9</f>
        <v>0</v>
      </c>
    </row>
    <row r="32" spans="2:28">
      <c r="B32" s="99" t="s">
        <v>67</v>
      </c>
      <c r="C32" s="76">
        <v>24</v>
      </c>
      <c r="D32" s="105">
        <f>'[1]24'!$F$9</f>
        <v>16</v>
      </c>
      <c r="E32" s="65">
        <f>'24'!$F$9</f>
        <v>16</v>
      </c>
      <c r="F32" s="88" t="str">
        <f t="shared" si="4"/>
        <v>Bronze</v>
      </c>
      <c r="G32" s="81">
        <f>'24'!$I$9</f>
        <v>0</v>
      </c>
      <c r="I32" s="99" t="s">
        <v>89</v>
      </c>
      <c r="J32" s="76">
        <v>49</v>
      </c>
      <c r="K32" s="105">
        <f>'[1]49'!$F$9</f>
        <v>27</v>
      </c>
      <c r="L32" s="65">
        <f>'49'!$F$9</f>
        <v>31</v>
      </c>
      <c r="M32" s="88" t="str">
        <f t="shared" si="1"/>
        <v>Silver</v>
      </c>
      <c r="N32" s="81">
        <f>'49'!$I$9</f>
        <v>9</v>
      </c>
      <c r="P32" s="99" t="s">
        <v>110</v>
      </c>
      <c r="Q32" s="76">
        <v>74</v>
      </c>
      <c r="R32" s="105">
        <f>'[1]74'!$F$9</f>
        <v>3</v>
      </c>
      <c r="S32" s="65">
        <f>'74'!$F$9</f>
        <v>3</v>
      </c>
      <c r="T32" s="88" t="str">
        <f t="shared" si="2"/>
        <v>Regular</v>
      </c>
      <c r="U32" s="81">
        <f>'74'!$I$9</f>
        <v>0</v>
      </c>
      <c r="W32" s="5" t="s">
        <v>123</v>
      </c>
      <c r="X32" s="76">
        <v>99</v>
      </c>
      <c r="Y32" s="105">
        <f>'[1]99'!$F$9</f>
        <v>0</v>
      </c>
      <c r="Z32" s="65">
        <f>'99'!$F$9</f>
        <v>0</v>
      </c>
      <c r="AA32" s="88" t="str">
        <f t="shared" si="3"/>
        <v>NA</v>
      </c>
      <c r="AB32" s="81">
        <f>'99'!$I$9</f>
        <v>2</v>
      </c>
    </row>
    <row r="33" spans="2:28" ht="13.5" thickBot="1">
      <c r="B33" s="100"/>
      <c r="C33" s="78">
        <v>25</v>
      </c>
      <c r="D33" s="106">
        <f>'[1]25'!$F$9</f>
        <v>0</v>
      </c>
      <c r="E33" s="28">
        <f>'25'!$F$9</f>
        <v>0</v>
      </c>
      <c r="F33" s="96" t="str">
        <f t="shared" si="4"/>
        <v>NA</v>
      </c>
      <c r="G33" s="82">
        <f>'25'!$I$9</f>
        <v>0</v>
      </c>
      <c r="I33" s="100" t="s">
        <v>90</v>
      </c>
      <c r="J33" s="78">
        <v>50</v>
      </c>
      <c r="K33" s="106">
        <f>'[1]50'!$F$9</f>
        <v>2</v>
      </c>
      <c r="L33" s="28">
        <f>'50'!$F$9</f>
        <v>2</v>
      </c>
      <c r="M33" s="96" t="str">
        <f t="shared" si="1"/>
        <v>Regular</v>
      </c>
      <c r="N33" s="82">
        <f>'50'!$I$9</f>
        <v>0</v>
      </c>
      <c r="P33" s="100" t="s">
        <v>111</v>
      </c>
      <c r="Q33" s="78">
        <v>75</v>
      </c>
      <c r="R33" s="106">
        <f>'[1]75'!$F$9</f>
        <v>143</v>
      </c>
      <c r="S33" s="28">
        <f>'75'!$F$9</f>
        <v>143</v>
      </c>
      <c r="T33" s="96" t="str">
        <f t="shared" si="2"/>
        <v>Gold</v>
      </c>
      <c r="U33" s="82">
        <f>'75'!$I$9</f>
        <v>6</v>
      </c>
      <c r="W33" s="6"/>
      <c r="X33" s="78">
        <v>100</v>
      </c>
      <c r="Y33" s="106">
        <f>'[1]100'!$F$9</f>
        <v>0</v>
      </c>
      <c r="Z33" s="28">
        <f>'100'!$F$9</f>
        <v>0</v>
      </c>
      <c r="AA33" s="96" t="str">
        <f t="shared" si="3"/>
        <v>NA</v>
      </c>
      <c r="AB33" s="82">
        <f>'100'!$I$9</f>
        <v>0</v>
      </c>
    </row>
    <row r="34" spans="2:28" ht="13.5" thickTop="1"/>
  </sheetData>
  <sheetProtection password="DF48" sheet="1" objects="1" scenarios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/>
    <hyperlink ref="C11" location="'3'!A1" display="'3'!A1"/>
    <hyperlink ref="C12" location="'4'!A1" display="'4'!A1"/>
    <hyperlink ref="C13" location="'5'!A1" display="'5'!A1"/>
    <hyperlink ref="C14" location="'6'!A1" display="'6'!A1"/>
    <hyperlink ref="C15" location="'7'!A1" display="'7'!A1"/>
    <hyperlink ref="C16" location="'8'!A1" display="'8'!A1"/>
    <hyperlink ref="C17" location="'9'!A1" display="'9'!A1"/>
    <hyperlink ref="C19" location="'11'!A1" display="'11'!A1"/>
    <hyperlink ref="C20" location="'12'!A1" display="'12'!A1"/>
    <hyperlink ref="C21" location="'13'!A1" display="'13'!A1"/>
    <hyperlink ref="C22" location="'14'!A1" display="'14'!A1"/>
    <hyperlink ref="C23" location="'15'!A1" display="'15'!A1"/>
    <hyperlink ref="C24" location="'16'!A1" display="'16'!A1"/>
    <hyperlink ref="C26" location="'18'!A1" display="'18'!A1"/>
    <hyperlink ref="C27" location="'19'!A1" display="'19'!A1"/>
    <hyperlink ref="C28" location="'20'!A1" display="'20'!A1"/>
    <hyperlink ref="C29" location="'21'!A1" display="'21'!A1"/>
    <hyperlink ref="C30" location="'22'!A1" display="'22'!A1"/>
    <hyperlink ref="C31" location="'23'!A1" display="'23'!A1"/>
    <hyperlink ref="C33" location="'25'!A1" display="'25'!A1"/>
    <hyperlink ref="J9" location="'26'!A1" display="'26'!A1"/>
    <hyperlink ref="J10" location="'27'!A1" display="'27'!A1"/>
    <hyperlink ref="J11" location="'28'!A1" display="'28'!A1"/>
    <hyperlink ref="J12" location="'29'!A1" display="'29'!A1"/>
    <hyperlink ref="J13" location="'30'!A1" display="'30'!A1"/>
    <hyperlink ref="J17" location="'34'!A1" display="'34'!A1"/>
    <hyperlink ref="J18" location="'35'!A1" display="'35'!A1"/>
    <hyperlink ref="J19" location="'36'!A1" display="'36'!A1"/>
    <hyperlink ref="J20" location="'37'!A1" display="'37'!A1"/>
    <hyperlink ref="J21" location="'38'!A1" display="'38'!A1"/>
    <hyperlink ref="J22" location="'39'!A1" display="'39'!A1"/>
    <hyperlink ref="J23" location="'40'!A1" display="'40'!A1"/>
    <hyperlink ref="J24" location="'41'!A1" display="'41'!A1"/>
    <hyperlink ref="J25" location="'42'!A1" display="'42'!A1"/>
    <hyperlink ref="J26" location="'43'!A1" display="'43'!A1"/>
    <hyperlink ref="J27" location="'44'!A1" display="'44'!A1"/>
    <hyperlink ref="J28" location="'45'!A1" display="'45'!A1"/>
    <hyperlink ref="J29" location="'46'!A1" display="'46'!A1"/>
    <hyperlink ref="J30" location="'47'!A1" display="'47'!A1"/>
    <hyperlink ref="J31" location="'48'!A1" display="'48'!A1"/>
    <hyperlink ref="J32" location="'49'!A1" display="'49'!A1"/>
    <hyperlink ref="J33" location="'50'!A1" display="'50'!A1"/>
    <hyperlink ref="Q33" location="'75'!A1" display="'75'!A1"/>
    <hyperlink ref="Q32" location="'74'!A1" display="'74'!A1"/>
    <hyperlink ref="Q31" location="'73'!A1" display="'73'!A1"/>
    <hyperlink ref="Q30" location="'72'!A1" display="'72'!A1"/>
    <hyperlink ref="Q29" location="'71'!A1" display="'71'!A1"/>
    <hyperlink ref="Q28" location="'70'!A1" display="'70'!A1"/>
    <hyperlink ref="Q27" location="'69'!A1" display="'69'!A1"/>
    <hyperlink ref="Q26" location="'68'!A1" display="'68'!A1"/>
    <hyperlink ref="Q25" location="'67'!A1" display="'67'!A1"/>
    <hyperlink ref="Q9" location="'51'!A1" display="'51'!A1"/>
    <hyperlink ref="Q10" location="'52'!A1" display="'52'!A1"/>
    <hyperlink ref="Q11" location="'53'!A1" display="'53'!A1"/>
    <hyperlink ref="Q12" location="'54'!A1" display="'54'!A1"/>
    <hyperlink ref="Q13" location="'55'!A1" display="'55'!A1"/>
    <hyperlink ref="Q14" location="'56'!A1" display="'56'!A1"/>
    <hyperlink ref="Q15" location="'57'!A1" display="'57'!A1"/>
    <hyperlink ref="Q16" location="'58'!A1" display="'58'!A1"/>
    <hyperlink ref="Q17" location="'59'!A1" display="'59'!A1"/>
    <hyperlink ref="Q24" location="'66'!A1" display="'66'!A1"/>
    <hyperlink ref="Q23" location="'65'!A1" display="'65'!A1"/>
    <hyperlink ref="Q22" location="'64'!A1" display="'64'!A1"/>
    <hyperlink ref="Q21" location="'63'!A1" display="'63'!A1"/>
    <hyperlink ref="Q20" location="'62'!A1" display="'62'!A1"/>
    <hyperlink ref="Q19" location="'61'!A1" display="'61'!A1"/>
    <hyperlink ref="Q18" location="'60'!A1" display="'60'!A1"/>
    <hyperlink ref="X33" location="'100'!A1" display="'100'!A1"/>
    <hyperlink ref="X32" location="'99'!A1" display="'99'!A1"/>
    <hyperlink ref="X31" location="'98'!A1" display="'98'!A1"/>
    <hyperlink ref="X30" location="'97'!A1" display="'97'!A1"/>
    <hyperlink ref="X29" location="'96'!A1" display="'96'!A1"/>
    <hyperlink ref="X28" location="'95'!A1" display="'95'!A1"/>
    <hyperlink ref="X9" location="'76'!A1" display="'76'!A1"/>
    <hyperlink ref="X10" location="'77'!A1" display="'77'!A1"/>
    <hyperlink ref="X11" location="'78'!A1" display="'78'!A1"/>
    <hyperlink ref="X12" location="'79'!A1" display="'79'!A1"/>
    <hyperlink ref="X13" location="'80'!A1" display="'80'!A1"/>
    <hyperlink ref="X14" location="'81'!A1" display="'81'!A1"/>
    <hyperlink ref="X15" location="'82'!A1" display="'82'!A1"/>
    <hyperlink ref="X16" location="'83'!A1" display="'83'!A1"/>
    <hyperlink ref="X17" location="'84'!A1" display="'84'!A1"/>
    <hyperlink ref="X18" location="'85'!A1" display="'85'!A1"/>
    <hyperlink ref="X19" location="'86'!A1" display="'86'!A1"/>
    <hyperlink ref="X20" location="'87'!A1" display="'87'!A1"/>
    <hyperlink ref="X21" location="'88'!A1" display="'88'!A1"/>
    <hyperlink ref="X22" location="'89'!A1" display="'89'!A1"/>
    <hyperlink ref="X23" location="'90'!A1" display="'90'!A1"/>
    <hyperlink ref="X24" location="'91'!A1" display="'91'!A1"/>
    <hyperlink ref="X25" location="'92'!A1" display="'92'!A1"/>
    <hyperlink ref="X26" location="'93'!A1" display="'93'!A1"/>
    <hyperlink ref="X27" location="'94'!A1" display="'94'!A1"/>
    <hyperlink ref="C9" location="'1'!A1" display="'1'!A1"/>
    <hyperlink ref="J16" location="'33'!A1" display="'33'!A1"/>
    <hyperlink ref="J15" location="'32'!A1" display="'32'!A1"/>
    <hyperlink ref="J14" location="'31'!A1" display="'31'!A1"/>
    <hyperlink ref="C32" location="'24'!A1" display="'24'!A1"/>
    <hyperlink ref="C25" location="'17'!A1" display="'17'!A1"/>
    <hyperlink ref="C18" location="'10'!A1" display="'10'!A1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MEM!$B$17</f>
        <v>Doublin, Mark</v>
      </c>
      <c r="C9" s="9">
        <f>MEM!$C$17</f>
        <v>9</v>
      </c>
      <c r="D9" s="95">
        <f>MEM!$D$17</f>
        <v>63</v>
      </c>
      <c r="E9" s="59">
        <f>SUM(G13:G15,G19:G21,G25:G27,G31:G33)</f>
        <v>0</v>
      </c>
      <c r="F9" s="59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5" sqref="B15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MEM!$W$32</f>
        <v>Johnson, Bennett</v>
      </c>
      <c r="C9" s="9">
        <f>MEM!$X$32</f>
        <v>99</v>
      </c>
      <c r="D9" s="95">
        <f>MEM!$Y$32</f>
        <v>0</v>
      </c>
      <c r="E9" s="59">
        <f>SUM(G13:G15,G19:G21,G25:G27,G31:G33)</f>
        <v>0</v>
      </c>
      <c r="F9" s="59">
        <f>SUM(D9:E9)</f>
        <v>0</v>
      </c>
      <c r="G9" s="10" t="str">
        <f>MEM!$AA$32</f>
        <v>NA</v>
      </c>
      <c r="I9" s="21">
        <f>COUNTIF(B13:B15,"*")+COUNTIF(B19:B21,"*")+COUNTIF(B25:B27,"*")+COUNTIF(B31:B33,"*")+SUM(C13:C15)+SUM(C19:C21)+SUM(C25:C27)+SUM(C31:C33)</f>
        <v>2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 t="s">
        <v>130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131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MEM!$W$33</f>
        <v>0</v>
      </c>
      <c r="C9" s="9">
        <f>MEM!$X$33</f>
        <v>100</v>
      </c>
      <c r="D9" s="95">
        <f>MEM!$Y$33</f>
        <v>0</v>
      </c>
      <c r="E9" s="59">
        <f>SUM(G13:G15,G19:G21,G25:G27,G31:G33)</f>
        <v>0</v>
      </c>
      <c r="F9" s="59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8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MEM!$B$18</f>
        <v>Close, Bob</v>
      </c>
      <c r="C9" s="9">
        <f>MEM!$C$18</f>
        <v>10</v>
      </c>
      <c r="D9" s="95">
        <f>MEM!$D$18</f>
        <v>0</v>
      </c>
      <c r="E9" s="59">
        <f>SUM(G13:G15,G19:G21,G25:G27,G31:G33)</f>
        <v>0</v>
      </c>
      <c r="F9" s="59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MEM!$B$19</f>
        <v>0</v>
      </c>
      <c r="C9" s="9">
        <f>MEM!$C$19</f>
        <v>11</v>
      </c>
      <c r="D9" s="95">
        <f>MEM!$D$19</f>
        <v>0</v>
      </c>
      <c r="E9" s="59">
        <f>SUM(G13:G15,G19:G21,G25:G27,G31:G33)</f>
        <v>0</v>
      </c>
      <c r="F9" s="59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MEM!$B$20</f>
        <v>Johnson, Crystal</v>
      </c>
      <c r="C9" s="9">
        <f>MEM!$C$20</f>
        <v>12</v>
      </c>
      <c r="D9" s="95">
        <f>MEM!$D$20</f>
        <v>32</v>
      </c>
      <c r="E9" s="59">
        <f>SUM(G13:G15,G19:G21,G25:G27,G31:G33)</f>
        <v>0</v>
      </c>
      <c r="F9" s="59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MEM!$B$21</f>
        <v>0</v>
      </c>
      <c r="C9" s="9">
        <f>MEM!$C$21</f>
        <v>13</v>
      </c>
      <c r="D9" s="95">
        <f>MEM!$D$21</f>
        <v>0</v>
      </c>
      <c r="E9" s="59">
        <f>SUM(G13:G15,G19:G21,G25:G27,G31:G33)</f>
        <v>0</v>
      </c>
      <c r="F9" s="59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MEM!$B$22</f>
        <v>0</v>
      </c>
      <c r="C9" s="9">
        <f>MEM!$C$22</f>
        <v>14</v>
      </c>
      <c r="D9" s="95">
        <f>MEM!$D$22</f>
        <v>0</v>
      </c>
      <c r="E9" s="59">
        <f>SUM(G13:G15,G19:G21,G25:G27,G31:G33)</f>
        <v>0</v>
      </c>
      <c r="F9" s="59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1" sqref="B2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MEM!$B$23</f>
        <v>Julie Fromm</v>
      </c>
      <c r="C9" s="9">
        <f>MEM!$C$23</f>
        <v>15</v>
      </c>
      <c r="D9" s="95">
        <f>MEM!$D$23</f>
        <v>0</v>
      </c>
      <c r="E9" s="59">
        <f>SUM(G13:G15,G19:G21,G25:G27,G31:G33)</f>
        <v>1</v>
      </c>
      <c r="F9" s="59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169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6" t="s">
        <v>170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171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MEM!$B$24</f>
        <v>Marsho, Lynne</v>
      </c>
      <c r="C9" s="9">
        <f>MEM!$C$24</f>
        <v>16</v>
      </c>
      <c r="D9" s="95">
        <f>MEM!$D$24</f>
        <v>43</v>
      </c>
      <c r="E9" s="59">
        <f>SUM(G13:G15,G19:G21,G25:G27,G31:G33)</f>
        <v>0</v>
      </c>
      <c r="F9" s="59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MEM!$B$25</f>
        <v>Rogers, Kelly</v>
      </c>
      <c r="C9" s="9">
        <f>MEM!$C$25</f>
        <v>17</v>
      </c>
      <c r="D9" s="95">
        <f>MEM!$D$25</f>
        <v>0</v>
      </c>
      <c r="E9" s="59">
        <f>SUM(G13:G15,G19:G21,G25:G27,G31:G33)</f>
        <v>0</v>
      </c>
      <c r="F9" s="59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MEM!$B$26</f>
        <v>0</v>
      </c>
      <c r="C9" s="9">
        <f>MEM!$C$26</f>
        <v>18</v>
      </c>
      <c r="D9" s="95">
        <f>MEM!$D$26</f>
        <v>1</v>
      </c>
      <c r="E9" s="59">
        <f>SUM(G13:G15,G19:G21,G25:G27,G31:G33)</f>
        <v>0</v>
      </c>
      <c r="F9" s="59">
        <f>SUM(D9:E9)</f>
        <v>1</v>
      </c>
      <c r="G9" s="10" t="str">
        <f>MEM!$F$26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9" ht="9.75" customHeight="1"/>
    <row r="2" spans="2:9" ht="15" customHeight="1">
      <c r="B2" s="120" t="s">
        <v>38</v>
      </c>
      <c r="C2" s="120"/>
      <c r="D2" s="120"/>
      <c r="E2" s="120"/>
      <c r="F2" s="120"/>
      <c r="G2" s="120"/>
      <c r="H2" s="51"/>
    </row>
    <row r="3" spans="2:9" ht="3.75" customHeight="1" thickBot="1">
      <c r="B3" s="124"/>
      <c r="C3" s="124"/>
      <c r="D3" s="124"/>
      <c r="E3" s="124"/>
      <c r="F3" s="124"/>
      <c r="G3" s="124"/>
      <c r="H3" s="31"/>
    </row>
    <row r="4" spans="2:9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  <c r="H4" s="34"/>
    </row>
    <row r="5" spans="2:9" ht="4.5" customHeight="1" thickTop="1" thickBot="1">
      <c r="B5" s="125"/>
      <c r="C5" s="125"/>
      <c r="D5" s="125"/>
      <c r="E5" s="125"/>
      <c r="F5" s="125"/>
      <c r="G5" s="125"/>
      <c r="H5" s="35"/>
    </row>
    <row r="6" spans="2:9" s="70" customFormat="1" ht="15" customHeight="1" thickTop="1" thickBot="1">
      <c r="B6" s="71"/>
      <c r="C6" s="71"/>
      <c r="D6" s="127" t="s">
        <v>45</v>
      </c>
      <c r="E6" s="128"/>
      <c r="F6" s="128"/>
      <c r="G6" s="129"/>
      <c r="H6" s="35"/>
    </row>
    <row r="7" spans="2:9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9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9" ht="13.5" thickBot="1">
      <c r="B9" s="66" t="str">
        <f>MEM!$B$9</f>
        <v>EXAMPLE</v>
      </c>
      <c r="C9" s="67">
        <f>MEM!$C$9</f>
        <v>1</v>
      </c>
      <c r="D9" s="95">
        <f>MEM!$D$9</f>
        <v>8</v>
      </c>
      <c r="E9" s="68">
        <f>SUM(G13:G15,G19:G21,G25:G27,G31:G33)</f>
        <v>21</v>
      </c>
      <c r="F9" s="68">
        <f>SUM(D9:E9)</f>
        <v>29</v>
      </c>
      <c r="G9" s="69" t="str">
        <f>MEM!$F$9</f>
        <v>Silver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21"/>
      <c r="C10" s="122"/>
      <c r="D10" s="122"/>
      <c r="E10" s="122"/>
      <c r="F10" s="122"/>
      <c r="G10" s="123"/>
      <c r="H10" s="35"/>
    </row>
    <row r="11" spans="2:9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3"/>
    </row>
    <row r="12" spans="2:9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3"/>
    </row>
    <row r="13" spans="2:9" ht="13.5" thickTop="1">
      <c r="B13" s="45" t="s">
        <v>2</v>
      </c>
      <c r="C13" s="38">
        <v>1</v>
      </c>
      <c r="D13" s="3"/>
      <c r="E13" s="3"/>
      <c r="F13" s="4"/>
      <c r="G13" s="19">
        <f>SUM(C13:F13)</f>
        <v>1</v>
      </c>
      <c r="H13" s="32"/>
    </row>
    <row r="14" spans="2:9">
      <c r="B14" s="46" t="s">
        <v>3</v>
      </c>
      <c r="C14" s="37">
        <v>1</v>
      </c>
      <c r="D14" s="1"/>
      <c r="E14" s="1"/>
      <c r="F14" s="2"/>
      <c r="G14" s="20">
        <f>SUM(C14:F14)</f>
        <v>1</v>
      </c>
    </row>
    <row r="15" spans="2:9" ht="13.5" thickBot="1">
      <c r="B15" s="47" t="s">
        <v>14</v>
      </c>
      <c r="C15" s="39">
        <v>1</v>
      </c>
      <c r="D15" s="7"/>
      <c r="E15" s="7"/>
      <c r="F15" s="8">
        <v>3</v>
      </c>
      <c r="G15" s="21">
        <f>SUM(C15:F15)</f>
        <v>4</v>
      </c>
      <c r="H15" s="29"/>
    </row>
    <row r="16" spans="2:9" ht="8.1" customHeight="1" thickTop="1" thickBot="1">
      <c r="B16" s="117"/>
      <c r="C16" s="118"/>
      <c r="D16" s="118"/>
      <c r="E16" s="118"/>
      <c r="F16" s="118"/>
      <c r="G16" s="119"/>
      <c r="H16" s="35"/>
    </row>
    <row r="17" spans="2:8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6"/>
    </row>
    <row r="18" spans="2:8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6"/>
    </row>
    <row r="19" spans="2:8" ht="13.5" thickTop="1">
      <c r="B19" s="45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29"/>
    </row>
    <row r="20" spans="2:8">
      <c r="B20" s="46" t="s">
        <v>18</v>
      </c>
      <c r="C20" s="1"/>
      <c r="D20" s="1"/>
      <c r="E20" s="1"/>
      <c r="F20" s="2"/>
      <c r="G20" s="20">
        <f>SUM(C20:F20)</f>
        <v>0</v>
      </c>
    </row>
    <row r="21" spans="2:8" ht="13.5" thickBot="1">
      <c r="B21" s="47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29"/>
    </row>
    <row r="22" spans="2:8" ht="8.1" customHeight="1" thickTop="1" thickBot="1">
      <c r="B22" s="117"/>
      <c r="C22" s="118"/>
      <c r="D22" s="118"/>
      <c r="E22" s="118"/>
      <c r="F22" s="118"/>
      <c r="G22" s="119"/>
      <c r="H22" s="35"/>
    </row>
    <row r="23" spans="2:8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6"/>
    </row>
    <row r="24" spans="2:8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6"/>
    </row>
    <row r="25" spans="2:8" ht="13.5" thickTop="1">
      <c r="B25" s="45" t="s">
        <v>19</v>
      </c>
      <c r="C25" s="3"/>
      <c r="D25" s="3"/>
      <c r="E25" s="3"/>
      <c r="F25" s="4"/>
      <c r="G25" s="19">
        <f>SUM(C25:F25)</f>
        <v>0</v>
      </c>
      <c r="H25" s="29"/>
    </row>
    <row r="26" spans="2:8">
      <c r="B26" s="48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5" thickBot="1">
      <c r="B27" s="58"/>
      <c r="C27" s="7"/>
      <c r="D27" s="7"/>
      <c r="E27" s="7"/>
      <c r="F27" s="8"/>
      <c r="G27" s="21">
        <f>SUM(C27:F27)</f>
        <v>0</v>
      </c>
      <c r="H27" s="29"/>
    </row>
    <row r="28" spans="2:8" ht="8.1" customHeight="1" thickTop="1" thickBot="1">
      <c r="B28" s="117"/>
      <c r="C28" s="118"/>
      <c r="D28" s="118"/>
      <c r="E28" s="118"/>
      <c r="F28" s="118"/>
      <c r="G28" s="119"/>
      <c r="H28" s="35"/>
    </row>
    <row r="29" spans="2:8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6"/>
    </row>
    <row r="30" spans="2:8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3"/>
    </row>
    <row r="31" spans="2:8" ht="13.5" thickTop="1">
      <c r="B31" s="45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2"/>
    </row>
    <row r="32" spans="2:8">
      <c r="B32" s="46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5" thickBot="1">
      <c r="B33" s="47" t="s">
        <v>25</v>
      </c>
      <c r="C33" s="7"/>
      <c r="D33" s="7"/>
      <c r="E33" s="7"/>
      <c r="F33" s="8"/>
      <c r="G33" s="21">
        <f>SUM(C33:F33)</f>
        <v>0</v>
      </c>
      <c r="H33" s="32"/>
    </row>
    <row r="34" spans="2:8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MEM!$B$27</f>
        <v>0</v>
      </c>
      <c r="C9" s="9">
        <f>MEM!$C$27</f>
        <v>19</v>
      </c>
      <c r="D9" s="95">
        <f>MEM!$D$27</f>
        <v>0</v>
      </c>
      <c r="E9" s="59">
        <f>SUM(G13:G15,G19:G21,G25:G27,G31:G33)</f>
        <v>0</v>
      </c>
      <c r="F9" s="59">
        <f>SUM(D9:E9)</f>
        <v>0</v>
      </c>
      <c r="G9" s="10" t="str">
        <f>MEM!$F$27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26" sqref="C26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MEM!$B$28</f>
        <v>Dodge, Julie</v>
      </c>
      <c r="C9" s="9">
        <f>MEM!$C$28</f>
        <v>20</v>
      </c>
      <c r="D9" s="95">
        <f>MEM!$D$28</f>
        <v>45</v>
      </c>
      <c r="E9" s="59">
        <f>SUM(G13:G15,G19:G21,G25:G27,G31:G33)</f>
        <v>0</v>
      </c>
      <c r="F9" s="59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MEM!$B$29</f>
        <v>Marty Knight</v>
      </c>
      <c r="C9" s="9">
        <f>MEM!$C$29</f>
        <v>21</v>
      </c>
      <c r="D9" s="95">
        <f>MEM!$D$29</f>
        <v>0</v>
      </c>
      <c r="E9" s="59">
        <f>SUM(G13:G15,G19:G21,G25:G27,G31:G33)</f>
        <v>11</v>
      </c>
      <c r="F9" s="59">
        <f>SUM(D9:E9)</f>
        <v>11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199</v>
      </c>
      <c r="C19" s="3"/>
      <c r="D19" s="3"/>
      <c r="E19" s="3"/>
      <c r="F19" s="4"/>
      <c r="G19" s="19">
        <f>SUM(C19:F19)</f>
        <v>0</v>
      </c>
    </row>
    <row r="20" spans="2:7">
      <c r="B20" s="46" t="s">
        <v>200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7" t="s">
        <v>201</v>
      </c>
      <c r="C21" s="7">
        <v>1</v>
      </c>
      <c r="D21" s="7"/>
      <c r="E21" s="7"/>
      <c r="F21" s="8">
        <v>3</v>
      </c>
      <c r="G21" s="21">
        <f>SUM(C21:F21)</f>
        <v>4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231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6" t="s">
        <v>232</v>
      </c>
      <c r="C26" s="1">
        <v>1</v>
      </c>
      <c r="D26" s="1"/>
      <c r="E26" s="1"/>
      <c r="F26" s="2">
        <v>3</v>
      </c>
      <c r="G26" s="20">
        <f>SUM(C26:F26)</f>
        <v>4</v>
      </c>
    </row>
    <row r="27" spans="2:7" ht="13.5" thickBot="1">
      <c r="B27" s="47" t="s">
        <v>233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MEM!$B$30</f>
        <v>Kosier, Jeanette</v>
      </c>
      <c r="C9" s="9">
        <f>MEM!$C$30</f>
        <v>22</v>
      </c>
      <c r="D9" s="95">
        <f>MEM!$D$30</f>
        <v>27</v>
      </c>
      <c r="E9" s="59">
        <f>SUM(G13:G15,G19:G21,G25:G27,G31:G33)</f>
        <v>3</v>
      </c>
      <c r="F9" s="59">
        <f>SUM(D9:E9)</f>
        <v>30</v>
      </c>
      <c r="G9" s="10" t="str">
        <f>MEM!$F$30</f>
        <v>Silver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147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148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7" t="s">
        <v>149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216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217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7" t="s">
        <v>218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30" t="s">
        <v>38</v>
      </c>
      <c r="C2" s="130"/>
      <c r="D2" s="130"/>
      <c r="E2" s="130"/>
      <c r="F2" s="130"/>
      <c r="G2" s="13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MEM!$B$31</f>
        <v>Nugent, Edna</v>
      </c>
      <c r="C9" s="9">
        <f>MEM!$C$31</f>
        <v>23</v>
      </c>
      <c r="D9" s="95">
        <f>MEM!$D$31</f>
        <v>25</v>
      </c>
      <c r="E9" s="59">
        <f>SUM(G13:G15,G19:G21,G25:G27,G31:G33)</f>
        <v>0</v>
      </c>
      <c r="F9" s="59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MEM!$B$32</f>
        <v>Chastain, Gail</v>
      </c>
      <c r="C9" s="9">
        <f>MEM!$C$32</f>
        <v>24</v>
      </c>
      <c r="D9" s="95">
        <f>MEM!$D$32</f>
        <v>16</v>
      </c>
      <c r="E9" s="59">
        <f>SUM(G13:G15,G19:G21,G25:G27,G31:G33)</f>
        <v>0</v>
      </c>
      <c r="F9" s="59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MEM!$B$33</f>
        <v>0</v>
      </c>
      <c r="C9" s="9">
        <f>MEM!$C$33</f>
        <v>25</v>
      </c>
      <c r="D9" s="95">
        <f>MEM!$D$33</f>
        <v>0</v>
      </c>
      <c r="E9" s="59">
        <f>SUM(G13:G15,G19:G21,G25:G27,G31:G33)</f>
        <v>0</v>
      </c>
      <c r="F9" s="59">
        <f>SUM(D9:E9)</f>
        <v>0</v>
      </c>
      <c r="G9" s="10" t="str">
        <f>MEM!$F$33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1" sqref="B2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MEM!$I$9</f>
        <v>Barb Taft</v>
      </c>
      <c r="C9" s="9">
        <f>MEM!$J$9</f>
        <v>26</v>
      </c>
      <c r="D9" s="95">
        <f>MEM!$K$9</f>
        <v>0</v>
      </c>
      <c r="E9" s="59">
        <f>SUM(G13:G15,G19:G21,G25:G27,G31:G33)</f>
        <v>2</v>
      </c>
      <c r="F9" s="59">
        <f>SUM(D9:E9)</f>
        <v>2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5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163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6" t="s">
        <v>164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7" t="s">
        <v>165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31" sqref="C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MEM!$I$10</f>
        <v>Dunham, Scott</v>
      </c>
      <c r="C9" s="9">
        <f>MEM!$J$10</f>
        <v>27</v>
      </c>
      <c r="D9" s="95">
        <f>MEM!$K$10</f>
        <v>55</v>
      </c>
      <c r="E9" s="59">
        <f>SUM(G13:G15,G19:G21,G25:G27,G31:G33)</f>
        <v>4</v>
      </c>
      <c r="F9" s="59">
        <f>SUM(D9:E9)</f>
        <v>59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13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151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7" t="s">
        <v>152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192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193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7" t="s">
        <v>194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208</v>
      </c>
      <c r="C25" s="3"/>
      <c r="D25" s="3"/>
      <c r="E25" s="3"/>
      <c r="F25" s="4"/>
      <c r="G25" s="19">
        <f>SUM(C25:F25)</f>
        <v>0</v>
      </c>
    </row>
    <row r="26" spans="2:7">
      <c r="B26" s="46" t="s">
        <v>193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209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MEM!$I$11</f>
        <v>Webster, Don</v>
      </c>
      <c r="C9" s="9">
        <f>MEM!$J$11</f>
        <v>28</v>
      </c>
      <c r="D9" s="95">
        <f>MEM!$K$11</f>
        <v>0</v>
      </c>
      <c r="E9" s="59">
        <f>SUM(G13:G15,G19:G21,G25:G27,G31:G33)</f>
        <v>0</v>
      </c>
      <c r="F9" s="59">
        <f>SUM(D9:E9)</f>
        <v>0</v>
      </c>
      <c r="G9" s="10" t="str">
        <f>MEM!$M$11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66">
        <f>MEM!$B$10</f>
        <v>0</v>
      </c>
      <c r="C9" s="67">
        <f>MEM!$C$10</f>
        <v>2</v>
      </c>
      <c r="D9" s="95">
        <f>MEM!$D$10</f>
        <v>1</v>
      </c>
      <c r="E9" s="68">
        <f>SUM(G13:G15,G19:G21,G25:G27,G31:G33)</f>
        <v>0</v>
      </c>
      <c r="F9" s="68">
        <f>SUM(D9:E9)</f>
        <v>1</v>
      </c>
      <c r="G9" s="69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MEM!$I$12</f>
        <v>Romersberger, Denise</v>
      </c>
      <c r="C9" s="9">
        <f>MEM!$J$12</f>
        <v>29</v>
      </c>
      <c r="D9" s="95">
        <f>MEM!$K$12</f>
        <v>25</v>
      </c>
      <c r="E9" s="59">
        <f>SUM(G13:G15,G19:G21,G25:G27,G31:G33)</f>
        <v>1</v>
      </c>
      <c r="F9" s="59">
        <f>SUM(D9:E9)</f>
        <v>26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145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7" t="s">
        <v>146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189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6" t="s">
        <v>190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191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213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214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215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tabSelected="1" zoomScale="90" zoomScaleNormal="90" workbookViewId="0">
      <selection activeCell="B31" sqref="B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MEM!$I$13</f>
        <v>Bierma, Marilyn</v>
      </c>
      <c r="C9" s="9">
        <f>MEM!$J$13</f>
        <v>30</v>
      </c>
      <c r="D9" s="95">
        <f>MEM!$K$13</f>
        <v>3</v>
      </c>
      <c r="E9" s="59">
        <f>SUM(G13:G15,G19:G21,G25:G27,G31:G33)</f>
        <v>4</v>
      </c>
      <c r="F9" s="59">
        <f>SUM(D9:E9)</f>
        <v>7</v>
      </c>
      <c r="G9" s="10" t="str">
        <f>MEM!$M$13</f>
        <v>Regular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172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173</v>
      </c>
      <c r="C20" s="1">
        <v>1</v>
      </c>
      <c r="D20" s="1"/>
      <c r="E20" s="1">
        <v>2</v>
      </c>
      <c r="F20" s="2"/>
      <c r="G20" s="20">
        <f>SUM(C20:F20)</f>
        <v>3</v>
      </c>
    </row>
    <row r="21" spans="2:7" ht="13.5" thickBot="1">
      <c r="B21" s="47" t="s">
        <v>174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237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238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239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MEM!$I$14</f>
        <v>Johnson, Jean</v>
      </c>
      <c r="C9" s="9">
        <f>MEM!$J$14</f>
        <v>31</v>
      </c>
      <c r="D9" s="95">
        <f>MEM!$K$14</f>
        <v>13</v>
      </c>
      <c r="E9" s="59">
        <f>SUM(G13:G15,G19:G21,G25:G27,G31:G33)</f>
        <v>0</v>
      </c>
      <c r="F9" s="59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MEM!$I$15</f>
        <v>Keithley, Ray</v>
      </c>
      <c r="C9" s="9">
        <f>MEM!$J$15</f>
        <v>32</v>
      </c>
      <c r="D9" s="95">
        <f>MEM!$K$15</f>
        <v>0</v>
      </c>
      <c r="E9" s="59">
        <f>SUM(G13:G15,G19:G21,G25:G27,G31:G33)</f>
        <v>0</v>
      </c>
      <c r="F9" s="59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MEM!$I$16</f>
        <v>Scoates, David</v>
      </c>
      <c r="C9" s="9">
        <f>MEM!$J$16</f>
        <v>33</v>
      </c>
      <c r="D9" s="95">
        <f>MEM!$K$16</f>
        <v>0</v>
      </c>
      <c r="E9" s="59">
        <f>SUM(G13:G15,G19:G21,G25:G27,G31:G33)</f>
        <v>0</v>
      </c>
      <c r="F9" s="59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MEM!$I$17</f>
        <v>Dunham, Colleen</v>
      </c>
      <c r="C9" s="9">
        <f>MEM!$J$17</f>
        <v>34</v>
      </c>
      <c r="D9" s="95">
        <f>MEM!$K$17</f>
        <v>4</v>
      </c>
      <c r="E9" s="59">
        <f>SUM(G13:G15,G19:G21,G25:G27,G31:G33)</f>
        <v>2</v>
      </c>
      <c r="F9" s="59">
        <f>SUM(D9:E9)</f>
        <v>6</v>
      </c>
      <c r="G9" s="10" t="str">
        <f>MEM!$M$17</f>
        <v>Regular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125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126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7" t="s">
        <v>127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234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235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236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MEM!$I$18</f>
        <v>MacLeod, Stephen</v>
      </c>
      <c r="C9" s="9">
        <f>MEM!$J$18</f>
        <v>35</v>
      </c>
      <c r="D9" s="95">
        <f>MEM!$K$18</f>
        <v>0</v>
      </c>
      <c r="E9" s="59">
        <f>SUM(G13:G15,G19:G21,G25:G27,G31:G33)</f>
        <v>0</v>
      </c>
      <c r="F9" s="59">
        <f>SUM(D9:E9)</f>
        <v>0</v>
      </c>
      <c r="G9" s="10" t="str">
        <f>MEM!$M$18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9" sqref="B19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MEM!$I$19</f>
        <v>Straub, Marcia</v>
      </c>
      <c r="C9" s="9">
        <f>MEM!$J$19</f>
        <v>36</v>
      </c>
      <c r="D9" s="95">
        <f>MEM!$K$19</f>
        <v>12</v>
      </c>
      <c r="E9" s="59">
        <f>SUM(G13:G15,G19:G21,G25:G27,G31:G33)</f>
        <v>0</v>
      </c>
      <c r="F9" s="59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MEM!$I$20</f>
        <v>Waggoner, Kristen</v>
      </c>
      <c r="C9" s="9">
        <f>MEM!$J$20</f>
        <v>37</v>
      </c>
      <c r="D9" s="95">
        <f>MEM!$K$20</f>
        <v>0</v>
      </c>
      <c r="E9" s="59">
        <f>SUM(G13:G15,G19:G21,G25:G27,G31:G33)</f>
        <v>0</v>
      </c>
      <c r="F9" s="59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MEM!$I$21</f>
        <v>Aaron James</v>
      </c>
      <c r="C9" s="9">
        <f>MEM!$J$21</f>
        <v>38</v>
      </c>
      <c r="D9" s="95">
        <f>MEM!$K$21</f>
        <v>0</v>
      </c>
      <c r="E9" s="59">
        <f>SUM(G13:G15,G19:G21,G25:G27,G31:G33)</f>
        <v>0</v>
      </c>
      <c r="F9" s="59">
        <f>SUM(D9:E9)</f>
        <v>0</v>
      </c>
      <c r="G9" s="10" t="str">
        <f>MEM!$M$21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MEM!$B$11</f>
        <v>Mahl, Bill</v>
      </c>
      <c r="C9" s="9">
        <f>MEM!$C$11</f>
        <v>3</v>
      </c>
      <c r="D9" s="95">
        <f>MEM!$D$11</f>
        <v>1</v>
      </c>
      <c r="E9" s="59">
        <f>SUM(G13:G15,G19:G21,G25:G27,G31:G33)</f>
        <v>0</v>
      </c>
      <c r="F9" s="59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15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5" thickTop="1">
      <c r="B19" s="45"/>
      <c r="C19" s="3"/>
      <c r="D19" s="3"/>
      <c r="E19" s="3"/>
      <c r="F19" s="4"/>
      <c r="G19" s="19">
        <f>SUM(C19:F19)</f>
        <v>0</v>
      </c>
    </row>
    <row r="20" spans="2:15">
      <c r="B20" s="46"/>
      <c r="C20" s="1"/>
      <c r="D20" s="1"/>
      <c r="E20" s="1"/>
      <c r="F20" s="2"/>
      <c r="G20" s="20">
        <f>SUM(C20:F20)</f>
        <v>0</v>
      </c>
    </row>
    <row r="21" spans="2:15" ht="13.5" thickBot="1">
      <c r="B21" s="47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21"/>
      <c r="C22" s="122"/>
      <c r="D22" s="122"/>
      <c r="E22" s="122"/>
      <c r="F22" s="122"/>
      <c r="G22" s="123"/>
    </row>
    <row r="23" spans="2:15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J23" s="31"/>
      <c r="K23" s="32"/>
      <c r="L23" s="32"/>
      <c r="M23" s="29"/>
      <c r="N23" s="29"/>
      <c r="O23" s="32"/>
    </row>
    <row r="24" spans="2:15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5" thickTop="1">
      <c r="B25" s="45"/>
      <c r="C25" s="3"/>
      <c r="D25" s="3"/>
      <c r="E25" s="3"/>
      <c r="F25" s="4"/>
      <c r="G25" s="19">
        <f>SUM(C25:F25)</f>
        <v>0</v>
      </c>
    </row>
    <row r="26" spans="2:15">
      <c r="B26" s="46"/>
      <c r="C26" s="1"/>
      <c r="D26" s="1"/>
      <c r="E26" s="1"/>
      <c r="F26" s="2"/>
      <c r="G26" s="20">
        <f>SUM(C26:F26)</f>
        <v>0</v>
      </c>
    </row>
    <row r="27" spans="2:15" ht="13.5" thickBot="1">
      <c r="B27" s="47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21"/>
      <c r="C28" s="122"/>
      <c r="D28" s="122"/>
      <c r="E28" s="122"/>
      <c r="F28" s="122"/>
      <c r="G28" s="123"/>
    </row>
    <row r="29" spans="2:15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5" thickTop="1">
      <c r="B31" s="45"/>
      <c r="C31" s="3"/>
      <c r="D31" s="3"/>
      <c r="E31" s="3"/>
      <c r="F31" s="4"/>
      <c r="G31" s="19">
        <f>SUM(C31:F31)</f>
        <v>0</v>
      </c>
    </row>
    <row r="32" spans="2:15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MEM!$I$22</f>
        <v>Oelkers, Tom</v>
      </c>
      <c r="C9" s="9">
        <f>MEM!$J$22</f>
        <v>39</v>
      </c>
      <c r="D9" s="95">
        <f>MEM!$K$22</f>
        <v>10</v>
      </c>
      <c r="E9" s="59">
        <f>SUM(G13:G15,G19:G21,G25:G27,G31:G33)</f>
        <v>0</v>
      </c>
      <c r="F9" s="59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MEM!$I$23</f>
        <v>Bowers, Jason</v>
      </c>
      <c r="C9" s="9">
        <f>MEM!$J$23</f>
        <v>40</v>
      </c>
      <c r="D9" s="95">
        <f>MEM!$K$23</f>
        <v>1</v>
      </c>
      <c r="E9" s="59">
        <f>SUM(G13:G15,G19:G21,G25:G27,G31:G33)</f>
        <v>0</v>
      </c>
      <c r="F9" s="59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MEM!$I$24</f>
        <v>Carr, Lon</v>
      </c>
      <c r="C9" s="9">
        <f>MEM!$J$24</f>
        <v>41</v>
      </c>
      <c r="D9" s="95">
        <f>MEM!$K$24</f>
        <v>0</v>
      </c>
      <c r="E9" s="59">
        <f>SUM(G13:G15,G19:G21,G25:G27,G31:G33)</f>
        <v>0</v>
      </c>
      <c r="F9" s="59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1:11" ht="9.75" customHeight="1">
      <c r="A1" s="30" t="s">
        <v>33</v>
      </c>
    </row>
    <row r="2" spans="1:11" ht="15" customHeight="1">
      <c r="B2" s="120" t="s">
        <v>38</v>
      </c>
      <c r="C2" s="120"/>
      <c r="D2" s="120"/>
      <c r="E2" s="120"/>
      <c r="F2" s="120"/>
      <c r="G2" s="120"/>
    </row>
    <row r="3" spans="1:11" ht="3.75" customHeight="1" thickBot="1">
      <c r="B3" s="124"/>
      <c r="C3" s="124"/>
      <c r="D3" s="124"/>
      <c r="E3" s="124"/>
      <c r="F3" s="124"/>
      <c r="G3" s="124"/>
    </row>
    <row r="4" spans="1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1:11" ht="4.5" customHeight="1" thickTop="1" thickBot="1">
      <c r="B5" s="125"/>
      <c r="C5" s="125"/>
      <c r="D5" s="125"/>
      <c r="E5" s="125"/>
      <c r="F5" s="125"/>
      <c r="G5" s="125"/>
    </row>
    <row r="6" spans="1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1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1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1:11" ht="13.5" thickBot="1">
      <c r="B9" s="42" t="str">
        <f>MEM!$I$25</f>
        <v>Barry, Ron</v>
      </c>
      <c r="C9" s="9">
        <f>MEM!$J$25</f>
        <v>42</v>
      </c>
      <c r="D9" s="95">
        <f>MEM!$K$25</f>
        <v>2</v>
      </c>
      <c r="E9" s="59">
        <f>SUM(G13:G15,G19:G21,G25:G27,G31:G33)</f>
        <v>0</v>
      </c>
      <c r="F9" s="59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21"/>
      <c r="C10" s="122"/>
      <c r="D10" s="122"/>
      <c r="E10" s="122"/>
      <c r="F10" s="122"/>
      <c r="G10" s="123"/>
    </row>
    <row r="11" spans="1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5" thickTop="1">
      <c r="B13" s="45"/>
      <c r="C13" s="3"/>
      <c r="D13" s="3"/>
      <c r="E13" s="3"/>
      <c r="F13" s="4"/>
      <c r="G13" s="19">
        <f>SUM(C13:F13)</f>
        <v>0</v>
      </c>
    </row>
    <row r="14" spans="1:11">
      <c r="B14" s="46"/>
      <c r="C14" s="1"/>
      <c r="D14" s="1"/>
      <c r="E14" s="1"/>
      <c r="F14" s="2"/>
      <c r="G14" s="20">
        <f>SUM(C14:F14)</f>
        <v>0</v>
      </c>
    </row>
    <row r="15" spans="1:11" ht="13.5" thickBot="1">
      <c r="B15" s="47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MEM!$I$26</f>
        <v>Baginski, Steve</v>
      </c>
      <c r="C9" s="9">
        <f>MEM!$J$26</f>
        <v>43</v>
      </c>
      <c r="D9" s="95">
        <f>MEM!$K$26</f>
        <v>0</v>
      </c>
      <c r="E9" s="59">
        <f>SUM(G13:G15,G19:G21,G25:G27,G31:G33)</f>
        <v>0</v>
      </c>
      <c r="F9" s="59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35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MEM!$I$27</f>
        <v>O'Neal, Natalie</v>
      </c>
      <c r="C9" s="9">
        <f>MEM!$J$27</f>
        <v>44</v>
      </c>
      <c r="D9" s="95">
        <f>MEM!$K$27</f>
        <v>4</v>
      </c>
      <c r="E9" s="59">
        <f>SUM(G13:G15,G19:G21,G25:G27,G31:G33)</f>
        <v>0</v>
      </c>
      <c r="F9" s="59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MEM!$I$28</f>
        <v>Knief, Roger</v>
      </c>
      <c r="C9" s="9">
        <f>MEM!$J$28</f>
        <v>45</v>
      </c>
      <c r="D9" s="95">
        <f>MEM!$K$28</f>
        <v>3</v>
      </c>
      <c r="E9" s="59">
        <f>SUM(G13:G15,G19:G21,G25:G27,G31:G33)</f>
        <v>0</v>
      </c>
      <c r="F9" s="59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MEM!$I$29</f>
        <v>Patterson, Diana</v>
      </c>
      <c r="C9" s="9">
        <f>MEM!$J$29</f>
        <v>46</v>
      </c>
      <c r="D9" s="95">
        <f>MEM!$K$29</f>
        <v>1</v>
      </c>
      <c r="E9" s="59">
        <f>SUM(G13:G15,G19:G21,G25:G27,G31:G33)</f>
        <v>0</v>
      </c>
      <c r="F9" s="59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MEM!$I$30</f>
        <v>Gustafson, Vicki</v>
      </c>
      <c r="C9" s="9">
        <f>MEM!$J$30</f>
        <v>47</v>
      </c>
      <c r="D9" s="95">
        <f>MEM!$K$30</f>
        <v>0</v>
      </c>
      <c r="E9" s="59">
        <f>SUM(G13:G15,G19:G21,G25:G27,G31:G33)</f>
        <v>0</v>
      </c>
      <c r="F9" s="59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MEM!$I$31</f>
        <v>Drake, Bob</v>
      </c>
      <c r="C9" s="9">
        <f>MEM!$J$31</f>
        <v>48</v>
      </c>
      <c r="D9" s="95">
        <f>MEM!$K$31</f>
        <v>1</v>
      </c>
      <c r="E9" s="59">
        <f>SUM(G13:G15,G19:G21,G25:G27,G31:G33)</f>
        <v>0</v>
      </c>
      <c r="F9" s="59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MEM!$B$12</f>
        <v>Thomas, Manford</v>
      </c>
      <c r="C9" s="9">
        <f>MEM!$C$12</f>
        <v>4</v>
      </c>
      <c r="D9" s="95">
        <f>MEM!$D$12</f>
        <v>9</v>
      </c>
      <c r="E9" s="59">
        <f>SUM(G13:G15,G19:G21,G25:G27,G31:G33)</f>
        <v>0</v>
      </c>
      <c r="F9" s="59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MEM!$I$32</f>
        <v>Monninger, Andrea</v>
      </c>
      <c r="C9" s="9">
        <f>MEM!$J$32</f>
        <v>49</v>
      </c>
      <c r="D9" s="95">
        <f>MEM!$K$32</f>
        <v>27</v>
      </c>
      <c r="E9" s="59">
        <f>SUM(G13:G15,G19:G21,G25:G27,G31:G33)</f>
        <v>4</v>
      </c>
      <c r="F9" s="59">
        <f>SUM(D9:E9)</f>
        <v>31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138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139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7" t="s">
        <v>140</v>
      </c>
      <c r="C15" s="7">
        <v>1</v>
      </c>
      <c r="D15" s="7">
        <v>1</v>
      </c>
      <c r="E15" s="7"/>
      <c r="F15" s="8"/>
      <c r="G15" s="21">
        <f>SUM(C15:F15)</f>
        <v>2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219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6" t="s">
        <v>220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221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MEM!$I$33</f>
        <v>Shelton, Jeff</v>
      </c>
      <c r="C9" s="9">
        <f>MEM!$J$33</f>
        <v>50</v>
      </c>
      <c r="D9" s="95">
        <f>MEM!$K$33</f>
        <v>2</v>
      </c>
      <c r="E9" s="59">
        <f>SUM(G13:G15,G19:G21,G25:G27,G31:G33)</f>
        <v>0</v>
      </c>
      <c r="F9" s="59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31" sqref="C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MEM!$P$9</f>
        <v>Padesky, Vicki</v>
      </c>
      <c r="C9" s="9">
        <f>MEM!$Q$9</f>
        <v>51</v>
      </c>
      <c r="D9" s="95">
        <f>MEM!$R$9</f>
        <v>13</v>
      </c>
      <c r="E9" s="59">
        <f>SUM(G13:G15,G19:G21,G25:G27,G31:G33)</f>
        <v>0</v>
      </c>
      <c r="F9" s="59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8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MEM!$P$10</f>
        <v>Cass, Mike</v>
      </c>
      <c r="C9" s="9">
        <f>MEM!$Q$10</f>
        <v>52</v>
      </c>
      <c r="D9" s="95">
        <f>MEM!$R$10</f>
        <v>1</v>
      </c>
      <c r="E9" s="59">
        <f>SUM(G13:G15,G19:G21,G25:G27,G31:G33)</f>
        <v>0</v>
      </c>
      <c r="F9" s="59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MEM!$P$11</f>
        <v>Coulter, Douglas</v>
      </c>
      <c r="C9" s="9">
        <f>MEM!$Q$11</f>
        <v>53</v>
      </c>
      <c r="D9" s="95">
        <f>MEM!$R$11</f>
        <v>4</v>
      </c>
      <c r="E9" s="59">
        <f>SUM(G13:G15,G19:G21,G25:G27,G31:G33)</f>
        <v>0</v>
      </c>
      <c r="F9" s="59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MEM!$P$12</f>
        <v>Burnham, Jim</v>
      </c>
      <c r="C9" s="9">
        <f>MEM!$Q$12</f>
        <v>54</v>
      </c>
      <c r="D9" s="95">
        <f>MEM!$R$12</f>
        <v>21</v>
      </c>
      <c r="E9" s="59">
        <f>SUM(G13:G15,G19:G21,G25:G27,G31:G33)</f>
        <v>0</v>
      </c>
      <c r="F9" s="59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5" sqref="B15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MEM!$P$13</f>
        <v>Filipiak, Ken</v>
      </c>
      <c r="C9" s="9">
        <f>MEM!$Q$13</f>
        <v>55</v>
      </c>
      <c r="D9" s="95">
        <f>MEM!$R$13</f>
        <v>0</v>
      </c>
      <c r="E9" s="59">
        <f>SUM(G13:G15,G19:G21,G25:G27,G31:G33)</f>
        <v>0</v>
      </c>
      <c r="F9" s="59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MEM!$P$14</f>
        <v>Coulter, Christopher</v>
      </c>
      <c r="C9" s="9">
        <f>MEM!$Q$14</f>
        <v>56</v>
      </c>
      <c r="D9" s="95">
        <f>MEM!$R$14</f>
        <v>4</v>
      </c>
      <c r="E9" s="59">
        <f>SUM(G13:G15,G19:G21,G25:G27,G31:G33)</f>
        <v>0</v>
      </c>
      <c r="F9" s="59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MEM!$P$15</f>
        <v>Trent, Cathie</v>
      </c>
      <c r="C9" s="9">
        <f>MEM!$Q$15</f>
        <v>57</v>
      </c>
      <c r="D9" s="95">
        <f>MEM!$R$15</f>
        <v>4</v>
      </c>
      <c r="E9" s="59">
        <f>SUM(G13:G15,G19:G21,G25:G27,G31:G33)</f>
        <v>0</v>
      </c>
      <c r="F9" s="59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26" sqref="C26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MEM!$P$16</f>
        <v>Virbickis, Joe</v>
      </c>
      <c r="C9" s="9">
        <f>MEM!$Q$16</f>
        <v>58</v>
      </c>
      <c r="D9" s="95">
        <f>MEM!$R$16</f>
        <v>40</v>
      </c>
      <c r="E9" s="59">
        <f>SUM(G13:G15,G19:G21,G25:G27,G31:G33)</f>
        <v>5</v>
      </c>
      <c r="F9" s="59">
        <f>SUM(D9:E9)</f>
        <v>45</v>
      </c>
      <c r="G9" s="10" t="str">
        <f>MEM!$T$16</f>
        <v>Silver</v>
      </c>
      <c r="I9" s="21">
        <f>COUNTIF(B13:B15,"*")+COUNTIF(B19:B21,"*")+COUNTIF(B25:B27,"*")+COUNTIF(B31:B33,"*")+SUM(C13:C15)+SUM(C19:C21)+SUM(C25:C27)+SUM(C31:C33)</f>
        <v>12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 t="s">
        <v>141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46" t="s">
        <v>142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7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186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46" t="s">
        <v>187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188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210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212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7" t="s">
        <v>211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MEM!$B$13</f>
        <v>Romanowski, Tom</v>
      </c>
      <c r="C9" s="9">
        <f>MEM!$C$13</f>
        <v>5</v>
      </c>
      <c r="D9" s="95">
        <f>MEM!$D$13</f>
        <v>55</v>
      </c>
      <c r="E9" s="59">
        <f>SUM(G13:G15,G19:G21,G25:G27,G31:G33)</f>
        <v>0</v>
      </c>
      <c r="F9" s="59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MEM!$P$17</f>
        <v>Glascock, Keith</v>
      </c>
      <c r="C9" s="9">
        <f>MEM!$Q$17</f>
        <v>59</v>
      </c>
      <c r="D9" s="95">
        <f>MEM!$R$17</f>
        <v>0</v>
      </c>
      <c r="E9" s="59">
        <f>SUM(G13:G15,G19:G21,G25:G27,G31:G33)</f>
        <v>0</v>
      </c>
      <c r="F9" s="59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MEM!$P$18</f>
        <v>O'Day, Donna</v>
      </c>
      <c r="C9" s="9">
        <f>MEM!$Q$18</f>
        <v>60</v>
      </c>
      <c r="D9" s="95">
        <f>MEM!$R$18</f>
        <v>0</v>
      </c>
      <c r="E9" s="59">
        <f>SUM(G13:G15,G19:G21,G25:G27,G31:G33)</f>
        <v>0</v>
      </c>
      <c r="F9" s="59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31" sqref="B3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MEM!$P$19</f>
        <v>Worstell, Forest</v>
      </c>
      <c r="C9" s="9">
        <f>MEM!$Q$19</f>
        <v>61</v>
      </c>
      <c r="D9" s="95">
        <f>MEM!$R$19</f>
        <v>11</v>
      </c>
      <c r="E9" s="59">
        <f>SUM(G13:G15,G19:G21,G25:G27,G31:G33)</f>
        <v>2</v>
      </c>
      <c r="F9" s="59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 t="s">
        <v>132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133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7" t="s">
        <v>134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228</v>
      </c>
      <c r="C25" s="3">
        <v>1</v>
      </c>
      <c r="D25" s="3"/>
      <c r="E25" s="3"/>
      <c r="F25" s="4"/>
      <c r="G25" s="19">
        <f>SUM(C25:F25)</f>
        <v>1</v>
      </c>
    </row>
    <row r="26" spans="2:7">
      <c r="B26" s="46" t="s">
        <v>229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230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MEM!$P$20</f>
        <v>0</v>
      </c>
      <c r="C9" s="9">
        <f>MEM!$Q$20</f>
        <v>62</v>
      </c>
      <c r="D9" s="95">
        <f>MEM!$R$20</f>
        <v>0</v>
      </c>
      <c r="E9" s="59">
        <f>SUM(G13:G15,G19:G21,G25:G27,G31:G33)</f>
        <v>0</v>
      </c>
      <c r="F9" s="59">
        <f>SUM(D9:E9)</f>
        <v>0</v>
      </c>
      <c r="G9" s="10" t="str">
        <f>MEM!$T$20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MEM!$P$21</f>
        <v>Herrick, Steve</v>
      </c>
      <c r="C9" s="9">
        <f>MEM!$Q$21</f>
        <v>63</v>
      </c>
      <c r="D9" s="95">
        <f>MEM!$R$21</f>
        <v>34</v>
      </c>
      <c r="E9" s="59">
        <f>SUM(G13:G15,G19:G21,G25:G27,G31:G33)</f>
        <v>0</v>
      </c>
      <c r="F9" s="59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1" sqref="B2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MEM!$P$22</f>
        <v>Biema, Paul</v>
      </c>
      <c r="C9" s="9">
        <f>MEM!$Q$22</f>
        <v>64</v>
      </c>
      <c r="D9" s="95">
        <f>MEM!$R$22</f>
        <v>1</v>
      </c>
      <c r="E9" s="59">
        <f>SUM(G13:G15,G19:G21,G25:G27,G31:G33)</f>
        <v>0</v>
      </c>
      <c r="F9" s="59">
        <f>SUM(D9:E9)</f>
        <v>1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175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176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177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MEM!$P$23</f>
        <v>Yonker, Bob</v>
      </c>
      <c r="C9" s="9">
        <f>MEM!$Q$23</f>
        <v>65</v>
      </c>
      <c r="D9" s="95">
        <f>MEM!$R$23</f>
        <v>1</v>
      </c>
      <c r="E9" s="59">
        <f>SUM(G13:G15,G19:G21,G25:G27,G31:G33)</f>
        <v>0</v>
      </c>
      <c r="F9" s="59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MEM!$P$24</f>
        <v>Glass, Russ</v>
      </c>
      <c r="C9" s="9">
        <f>MEM!$Q$24</f>
        <v>66</v>
      </c>
      <c r="D9" s="95">
        <f>MEM!$R$24</f>
        <v>1</v>
      </c>
      <c r="E9" s="59">
        <f>SUM(G13:G15,G19:G21,G25:G27,G31:G33)</f>
        <v>0</v>
      </c>
      <c r="F9" s="59">
        <f>SUM(D9:E9)</f>
        <v>1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MEM!$P$25</f>
        <v>Lock, Norm</v>
      </c>
      <c r="C9" s="9">
        <f>MEM!$Q$25</f>
        <v>67</v>
      </c>
      <c r="D9" s="95">
        <f>MEM!$R$25</f>
        <v>0</v>
      </c>
      <c r="E9" s="59">
        <f>SUM(G13:G15,G19:G21,G25:G27,G31:G33)</f>
        <v>0</v>
      </c>
      <c r="F9" s="59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MEM!$P$26</f>
        <v>Jones, Denise</v>
      </c>
      <c r="C9" s="9">
        <f>MEM!$Q$26</f>
        <v>68</v>
      </c>
      <c r="D9" s="95">
        <f>MEM!$R$26</f>
        <v>0</v>
      </c>
      <c r="E9" s="59">
        <f>SUM(G13:G15,G19:G21,G25:G27,G31:G33)</f>
        <v>0</v>
      </c>
      <c r="F9" s="59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MEM!$B$14</f>
        <v>Tipsword, Gary</v>
      </c>
      <c r="C9" s="9">
        <f>MEM!$C$14</f>
        <v>6</v>
      </c>
      <c r="D9" s="95">
        <f>MEM!$D$14</f>
        <v>10</v>
      </c>
      <c r="E9" s="59">
        <f>SUM(G13:G15,G19:G21,G25:G27,G31:G33)</f>
        <v>0</v>
      </c>
      <c r="F9" s="59">
        <f>SUM(D9:E9)</f>
        <v>10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MEM!$P$27</f>
        <v>Jones, Mike</v>
      </c>
      <c r="C9" s="9">
        <f>MEM!$Q$27</f>
        <v>69</v>
      </c>
      <c r="D9" s="95">
        <f>MEM!$R$27</f>
        <v>0</v>
      </c>
      <c r="E9" s="59">
        <f>SUM(G13:G15,G19:G21,G25:G27,G31:G33)</f>
        <v>0</v>
      </c>
      <c r="F9" s="59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MEM!$P$28</f>
        <v>Jones, Kyle</v>
      </c>
      <c r="C9" s="9">
        <f>MEM!$Q$28</f>
        <v>70</v>
      </c>
      <c r="D9" s="95">
        <f>MEM!$R$28</f>
        <v>6</v>
      </c>
      <c r="E9" s="59">
        <f>SUM(G13:G15,G19:G21,G25:G27,G31:G33)</f>
        <v>0</v>
      </c>
      <c r="F9" s="59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MEM!$P$29</f>
        <v>0</v>
      </c>
      <c r="C9" s="9">
        <f>MEM!$Q$29</f>
        <v>71</v>
      </c>
      <c r="D9" s="95">
        <f>MEM!$R$29</f>
        <v>0</v>
      </c>
      <c r="E9" s="59">
        <f>SUM(G13:G15,G19:G21,G25:G27,G31:G33)</f>
        <v>0</v>
      </c>
      <c r="F9" s="59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MEM!$P$30</f>
        <v>Bowers, Dave</v>
      </c>
      <c r="C9" s="9">
        <f>MEM!$Q$30</f>
        <v>72</v>
      </c>
      <c r="D9" s="95">
        <f>MEM!$R$30</f>
        <v>0</v>
      </c>
      <c r="E9" s="59">
        <f>SUM(G13:G15,G19:G21,G25:G27,G31:G33)</f>
        <v>0</v>
      </c>
      <c r="F9" s="59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MEM!$P$31</f>
        <v>Christianson, Kristi</v>
      </c>
      <c r="C9" s="9">
        <f>MEM!$Q$31</f>
        <v>73</v>
      </c>
      <c r="D9" s="95">
        <f>MEM!$R$31</f>
        <v>6</v>
      </c>
      <c r="E9" s="59">
        <f>SUM(G13:G15,G19:G21,G25:G27,G31:G33)</f>
        <v>0</v>
      </c>
      <c r="F9" s="59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MEM!$P$32</f>
        <v>O'Brien, Denise</v>
      </c>
      <c r="C9" s="9">
        <f>MEM!$Q$32</f>
        <v>74</v>
      </c>
      <c r="D9" s="95">
        <f>MEM!$R$32</f>
        <v>3</v>
      </c>
      <c r="E9" s="59">
        <f>SUM(G13:G15,G19:G21,G25:G27,G31:G33)</f>
        <v>0</v>
      </c>
      <c r="F9" s="59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MEM!$P$33</f>
        <v>Close, Carl</v>
      </c>
      <c r="C9" s="9">
        <f>MEM!$Q$33</f>
        <v>75</v>
      </c>
      <c r="D9" s="95">
        <f>MEM!$R$33</f>
        <v>143</v>
      </c>
      <c r="E9" s="59">
        <f>SUM(G13:G15,G19:G21,G25:G27,G31:G33)</f>
        <v>0</v>
      </c>
      <c r="F9" s="59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6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195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155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196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205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206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207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27" sqref="D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MEM!$W$9</f>
        <v>Walker, Jim</v>
      </c>
      <c r="C9" s="9">
        <f>MEM!$X$9</f>
        <v>76</v>
      </c>
      <c r="D9" s="95">
        <f>MEM!$Y$9</f>
        <v>15</v>
      </c>
      <c r="E9" s="59">
        <f>SUM(G13:G15,G19:G21,G25:G27,G31:G33)</f>
        <v>4</v>
      </c>
      <c r="F9" s="59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183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184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185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222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223</v>
      </c>
      <c r="C26" s="1">
        <v>1</v>
      </c>
      <c r="D26" s="1"/>
      <c r="E26" s="1"/>
      <c r="F26" s="2"/>
      <c r="G26" s="20">
        <f>SUM(C26:F26)</f>
        <v>1</v>
      </c>
    </row>
    <row r="27" spans="2:7" ht="13.5" thickBot="1">
      <c r="B27" s="47" t="s">
        <v>224</v>
      </c>
      <c r="C27" s="7">
        <v>1</v>
      </c>
      <c r="D27" s="7">
        <v>1</v>
      </c>
      <c r="E27" s="7"/>
      <c r="F27" s="8"/>
      <c r="G27" s="21">
        <f>SUM(C27:F27)</f>
        <v>2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MEM!$W$10</f>
        <v>0</v>
      </c>
      <c r="C9" s="9">
        <f>MEM!$X$10</f>
        <v>77</v>
      </c>
      <c r="D9" s="95">
        <f>MEM!$Y$10</f>
        <v>0</v>
      </c>
      <c r="E9" s="59">
        <f>SUM(G13:G15,G19:G21,G25:G27,G31:G33)</f>
        <v>0</v>
      </c>
      <c r="F9" s="59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MEM!$W$11</f>
        <v>Arreola, Erlinda</v>
      </c>
      <c r="C9" s="9">
        <f>MEM!$X$11</f>
        <v>78</v>
      </c>
      <c r="D9" s="95">
        <f>MEM!$Y$11</f>
        <v>0</v>
      </c>
      <c r="E9" s="59">
        <f>SUM(G13:G15,G19:G21,G25:G27,G31:G33)</f>
        <v>0</v>
      </c>
      <c r="F9" s="59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C27" sqref="C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MEM!$B$15</f>
        <v>Ruhland, Tom</v>
      </c>
      <c r="C9" s="9">
        <f>MEM!$C$15</f>
        <v>7</v>
      </c>
      <c r="D9" s="95">
        <f>MEM!$D$15</f>
        <v>75</v>
      </c>
      <c r="E9" s="59">
        <f>SUM(G13:G15,G19:G21,G25:G27,G31:G33)</f>
        <v>8</v>
      </c>
      <c r="F9" s="59">
        <f>SUM(D9:E9)</f>
        <v>83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153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154</v>
      </c>
      <c r="C14" s="1">
        <v>1</v>
      </c>
      <c r="D14" s="1"/>
      <c r="E14" s="1"/>
      <c r="F14" s="2">
        <v>3</v>
      </c>
      <c r="G14" s="20">
        <f>SUM(C14:F14)</f>
        <v>4</v>
      </c>
    </row>
    <row r="15" spans="2:11" ht="13.5" thickBot="1">
      <c r="B15" s="47" t="s">
        <v>155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202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203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7" ht="13.5" thickBot="1">
      <c r="B27" s="47" t="s">
        <v>204</v>
      </c>
      <c r="C27" s="7">
        <v>1</v>
      </c>
      <c r="D27" s="7"/>
      <c r="E27" s="7"/>
      <c r="F27" s="8"/>
      <c r="G27" s="21">
        <f>SUM(C27:F27)</f>
        <v>1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25" sqref="D25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MEM!$W$12</f>
        <v>Seeman, Rich</v>
      </c>
      <c r="C9" s="9">
        <f>MEM!$X$12</f>
        <v>79</v>
      </c>
      <c r="D9" s="95">
        <f>MEM!$Y$12</f>
        <v>184</v>
      </c>
      <c r="E9" s="59">
        <f>SUM(G13:G15,G19:G21,G25:G27,G31:G33)</f>
        <v>2</v>
      </c>
      <c r="F9" s="59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197</v>
      </c>
      <c r="C19" s="3"/>
      <c r="D19" s="3"/>
      <c r="E19" s="3"/>
      <c r="F19" s="4"/>
      <c r="G19" s="19">
        <f>SUM(C19:F19)</f>
        <v>0</v>
      </c>
    </row>
    <row r="20" spans="2:7">
      <c r="B20" s="46" t="s">
        <v>21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198</v>
      </c>
      <c r="C21" s="7">
        <v>1</v>
      </c>
      <c r="D21" s="7">
        <v>1</v>
      </c>
      <c r="E21" s="7"/>
      <c r="F21" s="8"/>
      <c r="G21" s="21">
        <f>SUM(C21:F21)</f>
        <v>2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MEM!$W$13</f>
        <v>Glass, Jeramie</v>
      </c>
      <c r="C9" s="9">
        <f>MEM!$X$13</f>
        <v>80</v>
      </c>
      <c r="D9" s="95">
        <f>MEM!$Y$13</f>
        <v>1</v>
      </c>
      <c r="E9" s="59">
        <f>SUM(G13:G15,G19:G21,G25:G27,G31:G33)</f>
        <v>0</v>
      </c>
      <c r="F9" s="59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7" sqref="B27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 t="s">
        <v>33</v>
      </c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MEM!$W$14</f>
        <v>Clark, Dave</v>
      </c>
      <c r="C9" s="9">
        <f>MEM!$X$14</f>
        <v>81</v>
      </c>
      <c r="D9" s="95">
        <f>MEM!$Y$14</f>
        <v>16</v>
      </c>
      <c r="E9" s="59">
        <f>SUM(G13:G15,G19:G21,G25:G27,G31:G33)</f>
        <v>2</v>
      </c>
      <c r="F9" s="59">
        <f>SUM(D9:E9)</f>
        <v>18</v>
      </c>
      <c r="G9" s="10" t="str">
        <f>MEM!$AA$14</f>
        <v>Bronze</v>
      </c>
      <c r="I9" s="21">
        <f>COUNTIF(B13:B15,"*")+COUNTIF(B19:B21,"*")+COUNTIF(B25:B27,"*")+COUNTIF(B31:B33,"*")+SUM(C13:C15)+SUM(C19:C21)+SUM(C25:C27)+SUM(C31:C33)</f>
        <v>11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135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136</v>
      </c>
      <c r="C14" s="1">
        <v>1</v>
      </c>
      <c r="D14" s="1"/>
      <c r="E14" s="1"/>
      <c r="F14" s="2"/>
      <c r="G14" s="20">
        <f>SUM(C14:F14)</f>
        <v>1</v>
      </c>
    </row>
    <row r="15" spans="2:11" ht="13.5" thickBot="1">
      <c r="B15" s="47" t="s">
        <v>137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181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146</v>
      </c>
      <c r="C20" s="1">
        <v>1</v>
      </c>
      <c r="D20" s="1"/>
      <c r="E20" s="1"/>
      <c r="F20" s="2"/>
      <c r="G20" s="20">
        <f>SUM(C20:F20)</f>
        <v>1</v>
      </c>
    </row>
    <row r="21" spans="2:7" ht="13.5" thickBot="1">
      <c r="B21" s="47" t="s">
        <v>182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 t="s">
        <v>225</v>
      </c>
      <c r="C25" s="3"/>
      <c r="D25" s="3"/>
      <c r="E25" s="3"/>
      <c r="F25" s="4"/>
      <c r="G25" s="19">
        <f>SUM(C25:F25)</f>
        <v>0</v>
      </c>
    </row>
    <row r="26" spans="2:7">
      <c r="B26" s="46" t="s">
        <v>226</v>
      </c>
      <c r="C26" s="1"/>
      <c r="D26" s="1"/>
      <c r="E26" s="1"/>
      <c r="F26" s="2"/>
      <c r="G26" s="20">
        <f>SUM(C26:F26)</f>
        <v>0</v>
      </c>
    </row>
    <row r="27" spans="2:7" ht="13.5" thickBot="1">
      <c r="B27" s="47" t="s">
        <v>227</v>
      </c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MEM!$W$15</f>
        <v>Anderton, Veronica</v>
      </c>
      <c r="C9" s="9">
        <f>MEM!$X$15</f>
        <v>82</v>
      </c>
      <c r="D9" s="95">
        <f>MEM!$Y$15</f>
        <v>106</v>
      </c>
      <c r="E9" s="59">
        <f>SUM(G13:G15,G19:G21,G25:G27,G31:G33)</f>
        <v>0</v>
      </c>
      <c r="F9" s="59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5" sqref="B25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MEM!$W$16</f>
        <v>Spring, LaDean</v>
      </c>
      <c r="C9" s="9">
        <f>MEM!$X$16</f>
        <v>83</v>
      </c>
      <c r="D9" s="95">
        <f>MEM!$Y$16</f>
        <v>3</v>
      </c>
      <c r="E9" s="59">
        <f>SUM(G13:G15,G19:G21,G25:G27,G31:G33)</f>
        <v>1</v>
      </c>
      <c r="F9" s="59">
        <f>SUM(D9:E9)</f>
        <v>4</v>
      </c>
      <c r="G9" s="10" t="str">
        <f>MEM!$AA$16</f>
        <v>Regular</v>
      </c>
      <c r="I9" s="21">
        <f>COUNTIF(B13:B15,"*")+COUNTIF(B19:B21,"*")+COUNTIF(B25:B27,"*")+COUNTIF(B31:B33,"*")+SUM(C13:C15)+SUM(C19:C21)+SUM(C25:C27)+SUM(C31:C33)</f>
        <v>6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 t="s">
        <v>128</v>
      </c>
      <c r="C13" s="3"/>
      <c r="D13" s="3"/>
      <c r="E13" s="3"/>
      <c r="F13" s="4"/>
      <c r="G13" s="19">
        <f>SUM(C13:F13)</f>
        <v>0</v>
      </c>
    </row>
    <row r="14" spans="2:11">
      <c r="B14" s="46" t="s">
        <v>129</v>
      </c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178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179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180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MEM!$W$17</f>
        <v>Rogers, Alan</v>
      </c>
      <c r="C9" s="9">
        <f>MEM!$X$17</f>
        <v>84</v>
      </c>
      <c r="D9" s="95">
        <f>MEM!$Y$17</f>
        <v>1</v>
      </c>
      <c r="E9" s="59">
        <f>SUM(G13:G15,G19:G21,G25:G27,G31:G33)</f>
        <v>0</v>
      </c>
      <c r="F9" s="59">
        <f>SUM(D9:E9)</f>
        <v>1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8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MEM!$W$18</f>
        <v>Snyder, Bill</v>
      </c>
      <c r="C9" s="9">
        <f>MEM!$X$18</f>
        <v>85</v>
      </c>
      <c r="D9" s="95">
        <f>MEM!$Y$18</f>
        <v>22</v>
      </c>
      <c r="E9" s="59">
        <f>SUM(G13:G15,G19:G21,G25:G27,G31:G33)</f>
        <v>0</v>
      </c>
      <c r="F9" s="59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MEM!$W$19</f>
        <v>0</v>
      </c>
      <c r="C9" s="9">
        <f>MEM!$X$19</f>
        <v>86</v>
      </c>
      <c r="D9" s="95">
        <f>MEM!$Y$19</f>
        <v>0</v>
      </c>
      <c r="E9" s="59">
        <f>SUM(G13:G15,G19:G21,G25:G27,G31:G33)</f>
        <v>0</v>
      </c>
      <c r="F9" s="59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MEM!$W$20</f>
        <v>Monroe, Charity</v>
      </c>
      <c r="C9" s="9">
        <f>MEM!$X$20</f>
        <v>87</v>
      </c>
      <c r="D9" s="95">
        <f>MEM!$Y$20</f>
        <v>0</v>
      </c>
      <c r="E9" s="59">
        <f>SUM(G13:G15,G19:G21,G25:G27,G31:G33)</f>
        <v>0</v>
      </c>
      <c r="F9" s="59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MEM!$W$21</f>
        <v>Anderton, Peter</v>
      </c>
      <c r="C9" s="9">
        <f>MEM!$X$21</f>
        <v>88</v>
      </c>
      <c r="D9" s="95">
        <f>MEM!$Y$21</f>
        <v>71</v>
      </c>
      <c r="E9" s="59">
        <f>SUM(G13:G15,G19:G21,G25:G27,G31:G33)</f>
        <v>0</v>
      </c>
      <c r="F9" s="59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1" sqref="B21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MEM!$B$16</f>
        <v>Black, Sam</v>
      </c>
      <c r="C9" s="9">
        <f>MEM!$C$16</f>
        <v>8</v>
      </c>
      <c r="D9" s="95">
        <f>MEM!$D$16</f>
        <v>2</v>
      </c>
      <c r="E9" s="59">
        <f>SUM(G13:G15,G19:G21,G25:G27,G31:G33)</f>
        <v>0</v>
      </c>
      <c r="F9" s="59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3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166</v>
      </c>
      <c r="C19" s="3"/>
      <c r="D19" s="3"/>
      <c r="E19" s="3"/>
      <c r="F19" s="4"/>
      <c r="G19" s="19">
        <f>SUM(C19:F19)</f>
        <v>0</v>
      </c>
    </row>
    <row r="20" spans="2:7">
      <c r="B20" s="46" t="s">
        <v>167</v>
      </c>
      <c r="C20" s="1"/>
      <c r="D20" s="1"/>
      <c r="E20" s="1"/>
      <c r="F20" s="2"/>
      <c r="G20" s="20">
        <f>SUM(C20:F20)</f>
        <v>0</v>
      </c>
    </row>
    <row r="21" spans="2:7" ht="13.5" thickBot="1">
      <c r="B21" s="47" t="s">
        <v>168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MEM!$W$22</f>
        <v>0</v>
      </c>
      <c r="C9" s="9">
        <f>MEM!$X$22</f>
        <v>89</v>
      </c>
      <c r="D9" s="95">
        <f>MEM!$Y$22</f>
        <v>0</v>
      </c>
      <c r="E9" s="59">
        <f>SUM(G13:G15,G19:G21,G25:G27,G31:G33)</f>
        <v>0</v>
      </c>
      <c r="F9" s="59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 t="s">
        <v>40</v>
      </c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MEM!$W$23</f>
        <v>0</v>
      </c>
      <c r="C9" s="9">
        <f>MEM!$X$23</f>
        <v>90</v>
      </c>
      <c r="D9" s="95">
        <f>MEM!$Y$23</f>
        <v>0</v>
      </c>
      <c r="E9" s="59">
        <f>SUM(G13:G15,G19:G21,G25:G27,G31:G33)</f>
        <v>0</v>
      </c>
      <c r="F9" s="59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MEM!$W$24</f>
        <v>0</v>
      </c>
      <c r="C9" s="9">
        <f>MEM!$X$24</f>
        <v>91</v>
      </c>
      <c r="D9" s="95">
        <f>MEM!$Y$24</f>
        <v>0</v>
      </c>
      <c r="E9" s="59">
        <f>SUM(G13:G15,G19:G21,G25:G27,G31:G33)</f>
        <v>0</v>
      </c>
      <c r="F9" s="59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MEM!$W$25</f>
        <v>0</v>
      </c>
      <c r="C9" s="9">
        <f>MEM!$X$25</f>
        <v>92</v>
      </c>
      <c r="D9" s="95">
        <f>MEM!$Y$25</f>
        <v>0</v>
      </c>
      <c r="E9" s="59">
        <f>SUM(G13:G15,G19:G21,G25:G27,G31:G33)</f>
        <v>0</v>
      </c>
      <c r="F9" s="59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MEM!$W$26</f>
        <v>0</v>
      </c>
      <c r="C9" s="9">
        <f>MEM!$X$26</f>
        <v>93</v>
      </c>
      <c r="D9" s="95">
        <f>MEM!$Y$26</f>
        <v>0</v>
      </c>
      <c r="E9" s="59">
        <f>SUM(G13:G15,G19:G21,G25:G27,G31:G33)</f>
        <v>0</v>
      </c>
      <c r="F9" s="59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 t="str">
        <f>MEM!$W$27</f>
        <v>Weidman, Jack</v>
      </c>
      <c r="C9" s="9">
        <f>MEM!$X$27</f>
        <v>94</v>
      </c>
      <c r="D9" s="95">
        <f>MEM!$Y$27</f>
        <v>167</v>
      </c>
      <c r="E9" s="59">
        <f>SUM(G13:G15,G19:G21,G25:G27,G31:G33)</f>
        <v>0</v>
      </c>
      <c r="F9" s="59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MEM!$W$28</f>
        <v>0</v>
      </c>
      <c r="C9" s="9">
        <f>MEM!$X$28</f>
        <v>95</v>
      </c>
      <c r="D9" s="95">
        <f>MEM!$Y$28</f>
        <v>0</v>
      </c>
      <c r="E9" s="59">
        <f>SUM(G13:G15,G19:G21,G25:G27,G31:G33)</f>
        <v>0</v>
      </c>
      <c r="F9" s="59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MEM!$W$29</f>
        <v>0</v>
      </c>
      <c r="C9" s="9">
        <f>MEM!$X$29</f>
        <v>96</v>
      </c>
      <c r="D9" s="95">
        <f>MEM!$Y$29</f>
        <v>0</v>
      </c>
      <c r="E9" s="59">
        <f>SUM(G13:G15,G19:G21,G25:G27,G31:G33)</f>
        <v>0</v>
      </c>
      <c r="F9" s="59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MEM!$W$30</f>
        <v>0</v>
      </c>
      <c r="C9" s="9">
        <f>MEM!$X$30</f>
        <v>97</v>
      </c>
      <c r="D9" s="95">
        <f>MEM!$Y$30</f>
        <v>0</v>
      </c>
      <c r="E9" s="59">
        <f>SUM(G13:G15,G19:G21,G25:G27,G31:G33)</f>
        <v>0</v>
      </c>
      <c r="F9" s="59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13" sqref="B13"/>
    </sheetView>
  </sheetViews>
  <sheetFormatPr defaultColWidth="9.140625" defaultRowHeight="12.75"/>
  <cols>
    <col min="1" max="1" width="9.7109375" style="30" customWidth="1"/>
    <col min="2" max="2" width="36.7109375" style="50" customWidth="1"/>
    <col min="3" max="7" width="8.7109375" style="30" customWidth="1"/>
    <col min="8" max="8" width="1.7109375" style="30" customWidth="1"/>
    <col min="9" max="9" width="8.7109375" style="30" customWidth="1"/>
    <col min="10" max="16384" width="9.140625" style="30"/>
  </cols>
  <sheetData>
    <row r="1" spans="2:11" ht="9.75" customHeight="1"/>
    <row r="2" spans="2:11" ht="15" customHeight="1">
      <c r="B2" s="120" t="s">
        <v>38</v>
      </c>
      <c r="C2" s="120"/>
      <c r="D2" s="120"/>
      <c r="E2" s="120"/>
      <c r="F2" s="120"/>
      <c r="G2" s="120"/>
    </row>
    <row r="3" spans="2:11" ht="3.75" customHeight="1" thickBot="1">
      <c r="B3" s="124"/>
      <c r="C3" s="124"/>
      <c r="D3" s="124"/>
      <c r="E3" s="124"/>
      <c r="F3" s="124"/>
      <c r="G3" s="124"/>
    </row>
    <row r="4" spans="2:11" ht="19.5" thickTop="1" thickBot="1">
      <c r="B4" s="110" t="s">
        <v>34</v>
      </c>
      <c r="C4" s="111"/>
      <c r="D4" s="111"/>
      <c r="E4" s="126" t="str">
        <f>MEM!$P$2</f>
        <v>2019-2020</v>
      </c>
      <c r="F4" s="111"/>
      <c r="G4" s="112"/>
      <c r="H4" s="55"/>
    </row>
    <row r="5" spans="2:11" ht="4.5" customHeight="1" thickTop="1" thickBot="1">
      <c r="B5" s="125"/>
      <c r="C5" s="125"/>
      <c r="D5" s="125"/>
      <c r="E5" s="125"/>
      <c r="F5" s="125"/>
      <c r="G5" s="125"/>
    </row>
    <row r="6" spans="2:11" s="70" customFormat="1" ht="15" customHeight="1" thickTop="1" thickBot="1">
      <c r="B6" s="71"/>
      <c r="C6" s="71"/>
      <c r="D6" s="127" t="s">
        <v>45</v>
      </c>
      <c r="E6" s="128"/>
      <c r="F6" s="128"/>
      <c r="G6" s="129"/>
    </row>
    <row r="7" spans="2:11" ht="13.5" thickTop="1">
      <c r="B7" s="40" t="s">
        <v>43</v>
      </c>
      <c r="C7" s="24" t="s">
        <v>43</v>
      </c>
      <c r="D7" s="92" t="s">
        <v>4</v>
      </c>
      <c r="E7" s="25" t="s">
        <v>6</v>
      </c>
      <c r="F7" s="25" t="s">
        <v>15</v>
      </c>
      <c r="G7" s="93" t="s">
        <v>15</v>
      </c>
      <c r="I7" s="52" t="s">
        <v>36</v>
      </c>
    </row>
    <row r="8" spans="2:11">
      <c r="B8" s="41" t="s">
        <v>24</v>
      </c>
      <c r="C8" s="25" t="s">
        <v>44</v>
      </c>
      <c r="D8" s="94" t="s">
        <v>49</v>
      </c>
      <c r="E8" s="26" t="s">
        <v>1</v>
      </c>
      <c r="F8" s="26" t="s">
        <v>48</v>
      </c>
      <c r="G8" s="27" t="s">
        <v>16</v>
      </c>
      <c r="I8" s="53" t="s">
        <v>1</v>
      </c>
    </row>
    <row r="9" spans="2:11" ht="13.5" thickBot="1">
      <c r="B9" s="42">
        <f>MEM!$W$31</f>
        <v>0</v>
      </c>
      <c r="C9" s="9">
        <f>MEM!$X$31</f>
        <v>98</v>
      </c>
      <c r="D9" s="95">
        <f>MEM!$Y$31</f>
        <v>0</v>
      </c>
      <c r="E9" s="59">
        <f>SUM(G13:G15,G19:G21,G25:G27,G31:G33)</f>
        <v>0</v>
      </c>
      <c r="F9" s="59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21"/>
      <c r="C10" s="122"/>
      <c r="D10" s="122"/>
      <c r="E10" s="122"/>
      <c r="F10" s="122"/>
      <c r="G10" s="123"/>
    </row>
    <row r="11" spans="2:11" ht="14.25" thickTop="1" thickBot="1">
      <c r="B11" s="43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25" thickTop="1" thickBot="1">
      <c r="B12" s="44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54"/>
    </row>
    <row r="13" spans="2:11" ht="13.5" thickTop="1">
      <c r="B13" s="45"/>
      <c r="C13" s="3"/>
      <c r="D13" s="3"/>
      <c r="E13" s="3"/>
      <c r="F13" s="4"/>
      <c r="G13" s="19">
        <f>SUM(C13:F13)</f>
        <v>0</v>
      </c>
    </row>
    <row r="14" spans="2:11">
      <c r="B14" s="46"/>
      <c r="C14" s="1"/>
      <c r="D14" s="1"/>
      <c r="E14" s="1"/>
      <c r="F14" s="2"/>
      <c r="G14" s="20">
        <f>SUM(C14:F14)</f>
        <v>0</v>
      </c>
    </row>
    <row r="15" spans="2:11" ht="13.5" thickBot="1">
      <c r="B15" s="47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21"/>
      <c r="C16" s="122"/>
      <c r="D16" s="122"/>
      <c r="E16" s="122"/>
      <c r="F16" s="122"/>
      <c r="G16" s="123"/>
      <c r="J16" s="29"/>
      <c r="K16" s="29"/>
    </row>
    <row r="17" spans="2:7" ht="14.25" thickTop="1" thickBot="1">
      <c r="B17" s="43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25" thickTop="1" thickBot="1">
      <c r="B18" s="44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5" thickTop="1">
      <c r="B19" s="45"/>
      <c r="C19" s="3"/>
      <c r="D19" s="3"/>
      <c r="E19" s="3"/>
      <c r="F19" s="4"/>
      <c r="G19" s="19">
        <f>SUM(C19:F19)</f>
        <v>0</v>
      </c>
    </row>
    <row r="20" spans="2:7">
      <c r="B20" s="46"/>
      <c r="C20" s="1"/>
      <c r="D20" s="1"/>
      <c r="E20" s="1"/>
      <c r="F20" s="2"/>
      <c r="G20" s="20">
        <f>SUM(C20:F20)</f>
        <v>0</v>
      </c>
    </row>
    <row r="21" spans="2:7" ht="13.5" thickBot="1">
      <c r="B21" s="47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21"/>
      <c r="C22" s="122"/>
      <c r="D22" s="122"/>
      <c r="E22" s="122"/>
      <c r="F22" s="122"/>
      <c r="G22" s="123"/>
    </row>
    <row r="23" spans="2:7" ht="14.25" thickTop="1" thickBot="1">
      <c r="B23" s="43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25" thickTop="1" thickBot="1">
      <c r="B24" s="44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5" thickTop="1">
      <c r="B25" s="45"/>
      <c r="C25" s="3"/>
      <c r="D25" s="3"/>
      <c r="E25" s="3"/>
      <c r="F25" s="4"/>
      <c r="G25" s="19">
        <f>SUM(C25:F25)</f>
        <v>0</v>
      </c>
    </row>
    <row r="26" spans="2:7">
      <c r="B26" s="46"/>
      <c r="C26" s="1"/>
      <c r="D26" s="1"/>
      <c r="E26" s="1"/>
      <c r="F26" s="2"/>
      <c r="G26" s="20">
        <f>SUM(C26:F26)</f>
        <v>0</v>
      </c>
    </row>
    <row r="27" spans="2:7" ht="13.5" thickBot="1">
      <c r="B27" s="47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21"/>
      <c r="C28" s="122"/>
      <c r="D28" s="122"/>
      <c r="E28" s="122"/>
      <c r="F28" s="122"/>
      <c r="G28" s="123"/>
    </row>
    <row r="29" spans="2:7" ht="14.25" thickTop="1" thickBot="1">
      <c r="B29" s="43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25" thickTop="1" thickBot="1">
      <c r="B30" s="44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5" thickTop="1">
      <c r="B31" s="45"/>
      <c r="C31" s="3"/>
      <c r="D31" s="3"/>
      <c r="E31" s="3"/>
      <c r="F31" s="4"/>
      <c r="G31" s="19">
        <f>SUM(C31:F31)</f>
        <v>0</v>
      </c>
    </row>
    <row r="32" spans="2:7">
      <c r="B32" s="46"/>
      <c r="C32" s="1"/>
      <c r="D32" s="1"/>
      <c r="E32" s="1"/>
      <c r="F32" s="2"/>
      <c r="G32" s="20">
        <f>SUM(C32:F32)</f>
        <v>0</v>
      </c>
    </row>
    <row r="33" spans="2:7" ht="13.5" thickBot="1">
      <c r="B33" s="47"/>
      <c r="C33" s="7"/>
      <c r="D33" s="7"/>
      <c r="E33" s="7"/>
      <c r="F33" s="8"/>
      <c r="G33" s="21">
        <f>SUM(C33:F33)</f>
        <v>0</v>
      </c>
    </row>
    <row r="34" spans="2:7" ht="13.5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Richard Dunham</cp:lastModifiedBy>
  <cp:lastPrinted>2010-08-18T12:08:31Z</cp:lastPrinted>
  <dcterms:created xsi:type="dcterms:W3CDTF">2010-08-18T11:57:14Z</dcterms:created>
  <dcterms:modified xsi:type="dcterms:W3CDTF">2021-03-28T19:24:46Z</dcterms:modified>
</cp:coreProperties>
</file>